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5" windowWidth="11565" windowHeight="6525" activeTab="0"/>
  </bookViews>
  <sheets>
    <sheet name="Domenico" sheetId="1" r:id="rId1"/>
    <sheet name="Distance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<sst xmlns="http://schemas.openxmlformats.org/spreadsheetml/2006/main" count="178" uniqueCount="127">
  <si>
    <t>u</t>
  </si>
  <si>
    <t>C</t>
  </si>
  <si>
    <t>ug/L</t>
  </si>
  <si>
    <t>ft</t>
  </si>
  <si>
    <t>ft/day</t>
  </si>
  <si>
    <t>l</t>
  </si>
  <si>
    <t>Y</t>
  </si>
  <si>
    <t>Z</t>
  </si>
  <si>
    <t>Source concentration</t>
  </si>
  <si>
    <t>Source dimension Y</t>
  </si>
  <si>
    <t>Source dimension Z</t>
  </si>
  <si>
    <t>First order attenuation rate</t>
  </si>
  <si>
    <r>
      <t>C</t>
    </r>
    <r>
      <rPr>
        <vertAlign val="subscript"/>
        <sz val="10"/>
        <rFont val="Arial"/>
        <family val="2"/>
      </rPr>
      <t>0</t>
    </r>
  </si>
  <si>
    <t>Groundwater velocity</t>
  </si>
  <si>
    <t>X axis dispersivity</t>
  </si>
  <si>
    <t>Y axis dispersivity</t>
  </si>
  <si>
    <t>Distance</t>
  </si>
  <si>
    <r>
      <t>a</t>
    </r>
    <r>
      <rPr>
        <vertAlign val="subscript"/>
        <sz val="10"/>
        <rFont val="Arial"/>
        <family val="2"/>
      </rPr>
      <t>x</t>
    </r>
  </si>
  <si>
    <r>
      <t>a</t>
    </r>
    <r>
      <rPr>
        <vertAlign val="subscript"/>
        <sz val="10"/>
        <rFont val="Arial"/>
        <family val="2"/>
      </rPr>
      <t>y</t>
    </r>
  </si>
  <si>
    <t>Z axis dispersivity</t>
  </si>
  <si>
    <t>1/day</t>
  </si>
  <si>
    <r>
      <t>a</t>
    </r>
    <r>
      <rPr>
        <vertAlign val="subscript"/>
        <sz val="10"/>
        <rFont val="Times New Roman"/>
        <family val="1"/>
      </rPr>
      <t>z</t>
    </r>
  </si>
  <si>
    <t>q</t>
  </si>
  <si>
    <t>L'</t>
  </si>
  <si>
    <r>
      <t>Cos</t>
    </r>
    <r>
      <rPr>
        <vertAlign val="superscript"/>
        <sz val="12"/>
        <rFont val="Arial"/>
        <family val="2"/>
      </rPr>
      <t>2</t>
    </r>
    <r>
      <rPr>
        <sz val="12"/>
        <rFont val="Symbol"/>
        <family val="1"/>
      </rPr>
      <t>q</t>
    </r>
  </si>
  <si>
    <r>
      <t>Sin</t>
    </r>
    <r>
      <rPr>
        <vertAlign val="superscript"/>
        <sz val="12"/>
        <rFont val="Arial"/>
        <family val="2"/>
      </rPr>
      <t>2</t>
    </r>
    <r>
      <rPr>
        <sz val="12"/>
        <rFont val="Symbol"/>
        <family val="1"/>
      </rPr>
      <t>q</t>
    </r>
  </si>
  <si>
    <r>
      <t>Cos</t>
    </r>
    <r>
      <rPr>
        <sz val="12"/>
        <rFont val="Symbol"/>
        <family val="1"/>
      </rPr>
      <t>q</t>
    </r>
  </si>
  <si>
    <t>W/L</t>
  </si>
  <si>
    <t>1/(W/L)^2</t>
  </si>
  <si>
    <t>Converting an off-centerline distance to a centerline distance</t>
  </si>
  <si>
    <t>Angle between off-centerline and centerline</t>
  </si>
  <si>
    <t>Plume width (W) vs. plume length (L)</t>
  </si>
  <si>
    <t>Centerline distance [ft]</t>
  </si>
  <si>
    <t>Off-centerline distance [ft]</t>
  </si>
  <si>
    <t>Range</t>
  </si>
  <si>
    <t>0.1 - 10</t>
  </si>
  <si>
    <t>Source Well</t>
  </si>
  <si>
    <t>Well Name</t>
  </si>
  <si>
    <t>Well No</t>
  </si>
  <si>
    <t>0.33 - 0.7</t>
  </si>
  <si>
    <t>0 - 89</t>
  </si>
  <si>
    <t>C/Co</t>
  </si>
  <si>
    <t>Time (days)</t>
  </si>
  <si>
    <t>Soil Type</t>
  </si>
  <si>
    <t>Velocity Range</t>
  </si>
  <si>
    <t>Gravel</t>
  </si>
  <si>
    <t>up to 3 ft/d</t>
  </si>
  <si>
    <t>Coarse Sand</t>
  </si>
  <si>
    <t>up to 1.5 ft/d</t>
  </si>
  <si>
    <t>Clean Sand</t>
  </si>
  <si>
    <t>up to 1.0 ft/d</t>
  </si>
  <si>
    <t>Fine Sand</t>
  </si>
  <si>
    <t>up to 0.5 ft/d</t>
  </si>
  <si>
    <t>Silty Sand</t>
  </si>
  <si>
    <t>up to 0.1 ft/d</t>
  </si>
  <si>
    <t>Sandy Silt</t>
  </si>
  <si>
    <t>0.01-0.05 ft/d</t>
  </si>
  <si>
    <t>Silty</t>
  </si>
  <si>
    <t>0.01 ft/d</t>
  </si>
  <si>
    <t>Date Release Discovered</t>
  </si>
  <si>
    <t>Date of 1st Monit. Event</t>
  </si>
  <si>
    <t>Time</t>
  </si>
  <si>
    <r>
      <t>a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=(0.33~0.65)a</t>
    </r>
    <r>
      <rPr>
        <vertAlign val="subscript"/>
        <sz val="10"/>
        <rFont val="Times New Roman"/>
        <family val="1"/>
      </rPr>
      <t>x</t>
    </r>
  </si>
  <si>
    <t>Distance from  source to Well 1</t>
  </si>
  <si>
    <t>Distance from  source to Well 2</t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</si>
  <si>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</si>
  <si>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</si>
  <si>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/2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x</t>
    </r>
  </si>
  <si>
    <r>
      <t>(1+(4</t>
    </r>
    <r>
      <rPr>
        <sz val="10"/>
        <rFont val="Symbol"/>
        <family val="1"/>
      </rPr>
      <t>la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/u))</t>
    </r>
    <r>
      <rPr>
        <vertAlign val="superscript"/>
        <sz val="8"/>
        <rFont val="Times New Roman"/>
        <family val="1"/>
      </rPr>
      <t>1/2</t>
    </r>
  </si>
  <si>
    <t>1-L</t>
  </si>
  <si>
    <t>exp{…}</t>
  </si>
  <si>
    <r>
      <t>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-ut(1+(4</t>
    </r>
    <r>
      <rPr>
        <sz val="10"/>
        <rFont val="Symbol"/>
        <family val="1"/>
      </rPr>
      <t>la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/u))</t>
    </r>
    <r>
      <rPr>
        <vertAlign val="superscript"/>
        <sz val="8"/>
        <rFont val="Times New Roman"/>
        <family val="1"/>
      </rPr>
      <t>1/2</t>
    </r>
  </si>
  <si>
    <r>
      <t>2(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ut)</t>
    </r>
    <r>
      <rPr>
        <vertAlign val="superscript"/>
        <sz val="8"/>
        <rFont val="Times New Roman"/>
        <family val="1"/>
      </rPr>
      <t>1/2</t>
    </r>
  </si>
  <si>
    <r>
      <t>(X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-ut(…))/P</t>
    </r>
  </si>
  <si>
    <t>Abs Value</t>
  </si>
  <si>
    <t>erfc</t>
  </si>
  <si>
    <r>
      <t>(Y)/4(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1/2</t>
    </r>
  </si>
  <si>
    <r>
      <t>(Z)/4(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z</t>
    </r>
    <r>
      <rPr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)</t>
    </r>
    <r>
      <rPr>
        <vertAlign val="superscript"/>
        <sz val="8"/>
        <rFont val="Times New Roman"/>
        <family val="1"/>
      </rPr>
      <t>1/2</t>
    </r>
  </si>
  <si>
    <t>erf(Y)</t>
  </si>
  <si>
    <t>erf(Z)</t>
  </si>
  <si>
    <t>Time when plume first reached 5 ug/L in DW well</t>
  </si>
  <si>
    <t>Time when plume reached its peak in DW well</t>
  </si>
  <si>
    <t>days</t>
  </si>
  <si>
    <t>years</t>
  </si>
  <si>
    <r>
      <t>Downgradient Well 1 at T</t>
    </r>
    <r>
      <rPr>
        <vertAlign val="subscript"/>
        <sz val="10"/>
        <rFont val="Times New Roman"/>
        <family val="1"/>
      </rPr>
      <t>1</t>
    </r>
  </si>
  <si>
    <r>
      <t>T</t>
    </r>
    <r>
      <rPr>
        <vertAlign val="subscript"/>
        <sz val="10"/>
        <rFont val="Times New Roman"/>
        <family val="1"/>
      </rPr>
      <t>2</t>
    </r>
  </si>
  <si>
    <r>
      <t>T</t>
    </r>
    <r>
      <rPr>
        <vertAlign val="subscript"/>
        <sz val="10"/>
        <rFont val="Times New Roman"/>
        <family val="1"/>
      </rPr>
      <t>3</t>
    </r>
  </si>
  <si>
    <r>
      <t>T</t>
    </r>
    <r>
      <rPr>
        <vertAlign val="subscript"/>
        <sz val="10"/>
        <rFont val="Times New Roman"/>
        <family val="1"/>
      </rPr>
      <t>4</t>
    </r>
  </si>
  <si>
    <r>
      <t>T</t>
    </r>
    <r>
      <rPr>
        <vertAlign val="subscript"/>
        <sz val="10"/>
        <rFont val="Times New Roman"/>
        <family val="1"/>
      </rPr>
      <t>5</t>
    </r>
  </si>
  <si>
    <r>
      <t>T</t>
    </r>
    <r>
      <rPr>
        <vertAlign val="subscript"/>
        <sz val="10"/>
        <rFont val="Times New Roman"/>
        <family val="1"/>
      </rPr>
      <t>6</t>
    </r>
  </si>
  <si>
    <r>
      <t>T</t>
    </r>
    <r>
      <rPr>
        <vertAlign val="subscript"/>
        <sz val="10"/>
        <rFont val="Times New Roman"/>
        <family val="1"/>
      </rPr>
      <t>7</t>
    </r>
  </si>
  <si>
    <r>
      <t>T</t>
    </r>
    <r>
      <rPr>
        <vertAlign val="subscript"/>
        <sz val="10"/>
        <rFont val="Times New Roman"/>
        <family val="1"/>
      </rPr>
      <t>8</t>
    </r>
  </si>
  <si>
    <r>
      <t>T</t>
    </r>
    <r>
      <rPr>
        <vertAlign val="subscript"/>
        <sz val="10"/>
        <rFont val="Times New Roman"/>
        <family val="1"/>
      </rPr>
      <t>9</t>
    </r>
  </si>
  <si>
    <r>
      <t>T</t>
    </r>
    <r>
      <rPr>
        <vertAlign val="subscript"/>
        <sz val="10"/>
        <rFont val="Times New Roman"/>
        <family val="1"/>
      </rPr>
      <t>10</t>
    </r>
  </si>
  <si>
    <t>Date of Ist record</t>
  </si>
  <si>
    <t>Date of last record</t>
  </si>
  <si>
    <t>Distance to drinking water (DW) well</t>
  </si>
  <si>
    <r>
      <t>X</t>
    </r>
    <r>
      <rPr>
        <vertAlign val="subscript"/>
        <sz val="10"/>
        <rFont val="Arial"/>
        <family val="2"/>
      </rPr>
      <t>3</t>
    </r>
  </si>
  <si>
    <t>0.01-3.0</t>
  </si>
  <si>
    <t>Maximum concentration in DW well</t>
  </si>
  <si>
    <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/2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x</t>
    </r>
  </si>
  <si>
    <r>
      <t>X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-ut(1+(4</t>
    </r>
    <r>
      <rPr>
        <sz val="10"/>
        <rFont val="Symbol"/>
        <family val="1"/>
      </rPr>
      <t>la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/u))</t>
    </r>
    <r>
      <rPr>
        <vertAlign val="superscript"/>
        <sz val="8"/>
        <rFont val="Times New Roman"/>
        <family val="1"/>
      </rPr>
      <t>1/2</t>
    </r>
  </si>
  <si>
    <r>
      <t>(X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-ut(…))/P</t>
    </r>
  </si>
  <si>
    <r>
      <t>(Y)/4(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1/2</t>
    </r>
  </si>
  <si>
    <r>
      <t>X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/2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x</t>
    </r>
  </si>
  <si>
    <r>
      <t>X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-ut(1+(4</t>
    </r>
    <r>
      <rPr>
        <sz val="10"/>
        <rFont val="Symbol"/>
        <family val="1"/>
      </rPr>
      <t>la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/u))</t>
    </r>
    <r>
      <rPr>
        <vertAlign val="superscript"/>
        <sz val="8"/>
        <rFont val="Times New Roman"/>
        <family val="1"/>
      </rPr>
      <t>1/2</t>
    </r>
  </si>
  <si>
    <r>
      <t>(Y)/4(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1/2</t>
    </r>
  </si>
  <si>
    <r>
      <t>(Z)/4(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z</t>
    </r>
    <r>
      <rPr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  <r>
      <rPr>
        <vertAlign val="superscript"/>
        <sz val="8"/>
        <rFont val="Times New Roman"/>
        <family val="1"/>
      </rPr>
      <t>1/2</t>
    </r>
  </si>
  <si>
    <t>Time to 1 ug/L</t>
  </si>
  <si>
    <t>Present Date</t>
  </si>
  <si>
    <t>Diff bet last record and present</t>
  </si>
  <si>
    <t>Max</t>
  </si>
  <si>
    <t>Time when plume first reached 0.1 ug/L in DW well</t>
  </si>
  <si>
    <t>Time when plume first reached 1 ug/L in DW well</t>
  </si>
  <si>
    <t>Time remaining for plume to reach 5 ug/L in DW well</t>
  </si>
  <si>
    <t>Time to 0.1 ug/L</t>
  </si>
  <si>
    <t>Time to 5 ug/L</t>
  </si>
  <si>
    <t>Max Conc</t>
  </si>
  <si>
    <t>Time to max</t>
  </si>
  <si>
    <t>SUMMARY SOLUTIONS &amp; STATISTICS</t>
  </si>
  <si>
    <t>0.01 - 0.0005</t>
  </si>
  <si>
    <t>MW-2</t>
  </si>
  <si>
    <t>MW-6</t>
  </si>
  <si>
    <t>Clayey Sand (&lt;30 fbg)</t>
  </si>
  <si>
    <t>GW at ~25-30 fbg</t>
  </si>
  <si>
    <t>Silty Sand (30-50 fbg)</t>
  </si>
  <si>
    <t>Site Address: XYZ Street, Los Angeles (Case No.12345678910)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</si>
</sst>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0"/>
    <numFmt numFmtId="168" formatCode="0.0000"/>
    <numFmt numFmtId="169" formatCode="0.000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0.00000000"/>
    <numFmt numFmtId="174" formatCode="0.0000000"/>
    <numFmt numFmtId="175" formatCode="0.000000"/>
    <numFmt numFmtId="176" formatCode="_(* #,##0.0000_);_(* \(#,##0.0000\);_(* &quot;-&quot;????_);_(@_)"/>
  </numFmts>
  <fonts count="25">
    <font>
      <sz val="10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sz val="10"/>
      <name val="Times New Roman"/>
      <family val="1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vertAlign val="subscript"/>
      <sz val="10"/>
      <name val="Times New Roman"/>
      <family val="1"/>
    </font>
    <font>
      <sz val="12"/>
      <name val="Symbol"/>
      <family val="1"/>
    </font>
    <font>
      <sz val="12"/>
      <name val="Arial"/>
      <family val="0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7"/>
      <name val="Times New Roman"/>
      <family val="1"/>
    </font>
    <font>
      <b/>
      <sz val="10"/>
      <name val="Times New Roman"/>
      <family val="1"/>
    </font>
    <font>
      <sz val="10.75"/>
      <name val="Arial"/>
      <family val="0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0"/>
      <color indexed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8" fontId="8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2" borderId="1" xfId="15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/>
    </xf>
    <xf numFmtId="0" fontId="12" fillId="2" borderId="1" xfId="0" applyNumberFormat="1" applyFont="1" applyFill="1" applyBorder="1" applyAlignment="1">
      <alignment/>
    </xf>
    <xf numFmtId="0" fontId="18" fillId="2" borderId="1" xfId="0" applyNumberFormat="1" applyFont="1" applyFill="1" applyBorder="1" applyAlignment="1">
      <alignment/>
    </xf>
    <xf numFmtId="0" fontId="1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7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5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14" fontId="17" fillId="3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4" fontId="17" fillId="3" borderId="7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14" fontId="17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left"/>
    </xf>
    <xf numFmtId="2" fontId="13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Fig. 1 Field Data and Model Predicted Time Vs. Normalized Centerline MTBE Concentration Profile for Downgradient Well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DG Well 1 (Model Prediction)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Domenico!$J$2:$J$368</c:f>
              <c:numCache/>
            </c:numRef>
          </c:xVal>
          <c:yVal>
            <c:numRef>
              <c:f>Domenico!$X$2:$X$368</c:f>
              <c:numCache/>
            </c:numRef>
          </c:yVal>
          <c:smooth val="0"/>
        </c:ser>
        <c:ser>
          <c:idx val="0"/>
          <c:order val="1"/>
          <c:tx>
            <c:v>DG Well 1 (Field Data)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Domenico!$E$22:$E$31</c:f>
              <c:numCache/>
            </c:numRef>
          </c:xVal>
          <c:yVal>
            <c:numRef>
              <c:f>Domenico!$F$22:$F$31</c:f>
              <c:numCache/>
            </c:numRef>
          </c:yVal>
          <c:smooth val="0"/>
        </c:ser>
        <c:axId val="46032312"/>
        <c:axId val="11637625"/>
      </c:scatterChart>
      <c:valAx>
        <c:axId val="46032312"/>
        <c:scaling>
          <c:orientation val="minMax"/>
          <c:max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1637625"/>
        <c:crosses val="autoZero"/>
        <c:crossBetween val="midCat"/>
        <c:dispUnits/>
      </c:valAx>
      <c:valAx>
        <c:axId val="116376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Normalized Centerline Concentration (C/Co)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603231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Fig. 2 Field Data and Model Predicted Time Vs. Normalized Centerline MTBE Concentration Profile for Downgradient Well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DG Well 2 (Model Prediction)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Domenico!$J$2:$J$368</c:f>
              <c:numCache/>
            </c:numRef>
          </c:xVal>
          <c:yVal>
            <c:numRef>
              <c:f>Domenico!$AJ$2:$AJ$368</c:f>
              <c:numCache/>
            </c:numRef>
          </c:yVal>
          <c:smooth val="0"/>
        </c:ser>
        <c:ser>
          <c:idx val="0"/>
          <c:order val="1"/>
          <c:tx>
            <c:v>DG Well 2 (Field Data)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Domenico!$E$37:$E$46</c:f>
              <c:numCache/>
            </c:numRef>
          </c:xVal>
          <c:yVal>
            <c:numRef>
              <c:f>Domenico!$F$37:$F$46</c:f>
              <c:numCache/>
            </c:numRef>
          </c:yVal>
          <c:smooth val="0"/>
        </c:ser>
        <c:axId val="37629762"/>
        <c:axId val="3123539"/>
      </c:scatterChart>
      <c:valAx>
        <c:axId val="37629762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123539"/>
        <c:crosses val="autoZero"/>
        <c:crossBetween val="midCat"/>
        <c:dispUnits/>
      </c:valAx>
      <c:valAx>
        <c:axId val="31235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Normalized Centerline Concentration (C/Co)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762976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Fig. 3 Model Predicted Time Vs. Normalized Centerline MTBE Concentration Profile for Drinking Water Well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Drinking Water Well (Model Prediction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Domenico!$J$2:$J$368</c:f>
              <c:numCache/>
            </c:numRef>
          </c:xVal>
          <c:yVal>
            <c:numRef>
              <c:f>Domenico!$AV$2:$AV$368</c:f>
              <c:numCache/>
            </c:numRef>
          </c:yVal>
          <c:smooth val="0"/>
        </c:ser>
        <c:axId val="28111852"/>
        <c:axId val="51680077"/>
      </c:scatterChart>
      <c:valAx>
        <c:axId val="28111852"/>
        <c:scaling>
          <c:orientation val="minMax"/>
          <c:max val="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1680077"/>
        <c:crosses val="autoZero"/>
        <c:crossBetween val="midCat"/>
        <c:dispUnits/>
      </c:valAx>
      <c:valAx>
        <c:axId val="516800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Normalized Centerline Concentration (C/Co)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811185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Fig. 4 Model Predicted Time Vs. MTBE Concentration Profile for Drinking Water Well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Drinking Water Well (Model Prediction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Domenico!$J$2:$J$368</c:f>
              <c:numCache/>
            </c:numRef>
          </c:xVal>
          <c:yVal>
            <c:numRef>
              <c:f>Domenico!$AW$2:$AW$368</c:f>
              <c:numCache/>
            </c:numRef>
          </c:yVal>
          <c:smooth val="0"/>
        </c:ser>
        <c:axId val="62467510"/>
        <c:axId val="25336679"/>
      </c:scatterChart>
      <c:valAx>
        <c:axId val="62467510"/>
        <c:scaling>
          <c:orientation val="minMax"/>
          <c:max val="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5336679"/>
        <c:crosses val="autoZero"/>
        <c:crossBetween val="midCat"/>
        <c:dispUnits/>
      </c:valAx>
      <c:valAx>
        <c:axId val="253366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Centerline Concentration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246751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0</xdr:row>
      <xdr:rowOff>28575</xdr:rowOff>
    </xdr:from>
    <xdr:to>
      <xdr:col>64</xdr:col>
      <xdr:colOff>76200</xdr:colOff>
      <xdr:row>18</xdr:row>
      <xdr:rowOff>19050</xdr:rowOff>
    </xdr:to>
    <xdr:graphicFrame>
      <xdr:nvGraphicFramePr>
        <xdr:cNvPr id="1" name="Chart 4"/>
        <xdr:cNvGraphicFramePr/>
      </xdr:nvGraphicFramePr>
      <xdr:xfrm>
        <a:off x="49520475" y="28575"/>
        <a:ext cx="37242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58</xdr:col>
      <xdr:colOff>9525</xdr:colOff>
      <xdr:row>18</xdr:row>
      <xdr:rowOff>28575</xdr:rowOff>
    </xdr:from>
    <xdr:to>
      <xdr:col>64</xdr:col>
      <xdr:colOff>85725</xdr:colOff>
      <xdr:row>35</xdr:row>
      <xdr:rowOff>104775</xdr:rowOff>
    </xdr:to>
    <xdr:graphicFrame>
      <xdr:nvGraphicFramePr>
        <xdr:cNvPr id="2" name="Chart 8"/>
        <xdr:cNvGraphicFramePr/>
      </xdr:nvGraphicFramePr>
      <xdr:xfrm>
        <a:off x="49520475" y="3114675"/>
        <a:ext cx="37338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58</xdr:col>
      <xdr:colOff>9525</xdr:colOff>
      <xdr:row>35</xdr:row>
      <xdr:rowOff>123825</xdr:rowOff>
    </xdr:from>
    <xdr:to>
      <xdr:col>64</xdr:col>
      <xdr:colOff>76200</xdr:colOff>
      <xdr:row>53</xdr:row>
      <xdr:rowOff>47625</xdr:rowOff>
    </xdr:to>
    <xdr:graphicFrame>
      <xdr:nvGraphicFramePr>
        <xdr:cNvPr id="3" name="Chart 9"/>
        <xdr:cNvGraphicFramePr/>
      </xdr:nvGraphicFramePr>
      <xdr:xfrm>
        <a:off x="49520475" y="6172200"/>
        <a:ext cx="372427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58</xdr:col>
      <xdr:colOff>9525</xdr:colOff>
      <xdr:row>53</xdr:row>
      <xdr:rowOff>57150</xdr:rowOff>
    </xdr:from>
    <xdr:to>
      <xdr:col>64</xdr:col>
      <xdr:colOff>85725</xdr:colOff>
      <xdr:row>73</xdr:row>
      <xdr:rowOff>123825</xdr:rowOff>
    </xdr:to>
    <xdr:graphicFrame>
      <xdr:nvGraphicFramePr>
        <xdr:cNvPr id="4" name="Chart 12"/>
        <xdr:cNvGraphicFramePr/>
      </xdr:nvGraphicFramePr>
      <xdr:xfrm>
        <a:off x="49520475" y="9210675"/>
        <a:ext cx="3733800" cy="3305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68"/>
  <sheetViews>
    <sheetView tabSelected="1" zoomScale="75" zoomScaleNormal="75" workbookViewId="0" topLeftCell="A1">
      <pane xSplit="12480" topLeftCell="BG1" activePane="topLeft" state="split"/>
      <selection pane="topLeft" activeCell="C4" sqref="C4"/>
      <selection pane="topRight" activeCell="C3" sqref="C3"/>
    </sheetView>
  </sheetViews>
  <sheetFormatPr defaultColWidth="9.140625" defaultRowHeight="12.75"/>
  <cols>
    <col min="1" max="1" width="47.00390625" style="0" customWidth="1"/>
    <col min="2" max="2" width="10.421875" style="0" customWidth="1"/>
    <col min="3" max="3" width="11.57421875" style="0" customWidth="1"/>
    <col min="4" max="4" width="9.421875" style="1" customWidth="1"/>
    <col min="5" max="5" width="14.8515625" style="1" customWidth="1"/>
    <col min="6" max="6" width="8.00390625" style="1" customWidth="1"/>
    <col min="7" max="7" width="27.57421875" style="0" customWidth="1"/>
    <col min="8" max="8" width="24.7109375" style="0" customWidth="1"/>
    <col min="9" max="9" width="7.57421875" style="0" customWidth="1"/>
    <col min="10" max="10" width="7.8515625" style="0" customWidth="1"/>
    <col min="11" max="11" width="12.28125" style="0" customWidth="1"/>
    <col min="12" max="12" width="13.7109375" style="0" customWidth="1"/>
    <col min="14" max="14" width="10.7109375" style="0" customWidth="1"/>
    <col min="15" max="15" width="18.421875" style="0" customWidth="1"/>
    <col min="17" max="17" width="12.7109375" style="0" customWidth="1"/>
    <col min="18" max="18" width="13.7109375" style="0" customWidth="1"/>
    <col min="20" max="20" width="14.421875" style="0" customWidth="1"/>
    <col min="21" max="21" width="13.8515625" style="0" customWidth="1"/>
    <col min="24" max="24" width="12.421875" style="0" bestFit="1" customWidth="1"/>
    <col min="25" max="25" width="11.7109375" style="0" customWidth="1"/>
    <col min="27" max="27" width="10.57421875" style="0" customWidth="1"/>
    <col min="28" max="28" width="19.8515625" style="0" customWidth="1"/>
    <col min="29" max="29" width="13.00390625" style="0" customWidth="1"/>
    <col min="30" max="30" width="13.28125" style="0" customWidth="1"/>
    <col min="31" max="31" width="10.7109375" style="0" customWidth="1"/>
    <col min="32" max="32" width="14.00390625" style="0" customWidth="1"/>
    <col min="33" max="33" width="14.57421875" style="0" customWidth="1"/>
    <col min="35" max="35" width="9.28125" style="0" customWidth="1"/>
    <col min="36" max="36" width="12.57421875" style="0" customWidth="1"/>
    <col min="37" max="38" width="10.00390625" style="0" customWidth="1"/>
    <col min="39" max="39" width="10.7109375" style="0" customWidth="1"/>
    <col min="40" max="40" width="19.8515625" style="0" customWidth="1"/>
    <col min="41" max="41" width="12.8515625" style="0" customWidth="1"/>
    <col min="42" max="42" width="12.140625" style="0" customWidth="1"/>
    <col min="43" max="43" width="11.140625" style="0" customWidth="1"/>
    <col min="44" max="44" width="13.28125" style="0" customWidth="1"/>
    <col min="45" max="45" width="14.00390625" style="0" customWidth="1"/>
    <col min="48" max="48" width="12.421875" style="0" customWidth="1"/>
    <col min="49" max="49" width="9.8515625" style="0" customWidth="1"/>
    <col min="50" max="50" width="15.00390625" style="0" customWidth="1"/>
    <col min="51" max="51" width="9.57421875" style="0" customWidth="1"/>
    <col min="52" max="52" width="14.00390625" style="0" customWidth="1"/>
    <col min="54" max="54" width="13.57421875" style="0" customWidth="1"/>
    <col min="55" max="55" width="10.28125" style="0" customWidth="1"/>
    <col min="56" max="56" width="10.00390625" style="0" customWidth="1"/>
    <col min="57" max="57" width="12.00390625" style="0" customWidth="1"/>
    <col min="58" max="58" width="9.57421875" style="0" customWidth="1"/>
  </cols>
  <sheetData>
    <row r="1" spans="1:58" ht="13.5" customHeight="1">
      <c r="A1" s="25" t="s">
        <v>126</v>
      </c>
      <c r="B1" s="26"/>
      <c r="C1" s="26"/>
      <c r="D1" s="27"/>
      <c r="E1" s="28" t="s">
        <v>34</v>
      </c>
      <c r="G1" s="39" t="s">
        <v>43</v>
      </c>
      <c r="H1" s="39" t="s">
        <v>44</v>
      </c>
      <c r="J1" s="7" t="s">
        <v>61</v>
      </c>
      <c r="K1" s="1" t="s">
        <v>67</v>
      </c>
      <c r="L1" s="7" t="s">
        <v>68</v>
      </c>
      <c r="M1" s="7" t="s">
        <v>69</v>
      </c>
      <c r="N1" s="1" t="s">
        <v>70</v>
      </c>
      <c r="O1" s="7" t="s">
        <v>71</v>
      </c>
      <c r="P1" s="7" t="s">
        <v>72</v>
      </c>
      <c r="Q1" s="7" t="s">
        <v>73</v>
      </c>
      <c r="R1" s="7" t="s">
        <v>74</v>
      </c>
      <c r="S1" s="7" t="s">
        <v>75</v>
      </c>
      <c r="T1" s="7" t="s">
        <v>76</v>
      </c>
      <c r="U1" s="7" t="s">
        <v>77</v>
      </c>
      <c r="V1" s="7" t="s">
        <v>78</v>
      </c>
      <c r="W1" s="7" t="s">
        <v>79</v>
      </c>
      <c r="X1" s="7" t="s">
        <v>41</v>
      </c>
      <c r="Z1" s="1" t="s">
        <v>100</v>
      </c>
      <c r="AA1" s="1" t="s">
        <v>70</v>
      </c>
      <c r="AB1" s="7" t="s">
        <v>101</v>
      </c>
      <c r="AC1" s="7" t="s">
        <v>102</v>
      </c>
      <c r="AD1" s="7" t="s">
        <v>74</v>
      </c>
      <c r="AE1" s="7" t="s">
        <v>75</v>
      </c>
      <c r="AF1" s="7" t="s">
        <v>103</v>
      </c>
      <c r="AG1" s="7" t="s">
        <v>77</v>
      </c>
      <c r="AH1" s="7" t="s">
        <v>78</v>
      </c>
      <c r="AI1" s="7" t="s">
        <v>79</v>
      </c>
      <c r="AJ1" s="7" t="s">
        <v>41</v>
      </c>
      <c r="AL1" s="1" t="s">
        <v>104</v>
      </c>
      <c r="AM1" s="1" t="s">
        <v>70</v>
      </c>
      <c r="AN1" s="7" t="s">
        <v>105</v>
      </c>
      <c r="AO1" s="7" t="s">
        <v>102</v>
      </c>
      <c r="AP1" s="7" t="s">
        <v>74</v>
      </c>
      <c r="AQ1" s="7" t="s">
        <v>75</v>
      </c>
      <c r="AR1" s="7" t="s">
        <v>106</v>
      </c>
      <c r="AS1" s="7" t="s">
        <v>107</v>
      </c>
      <c r="AT1" s="7" t="s">
        <v>78</v>
      </c>
      <c r="AU1" s="7" t="s">
        <v>79</v>
      </c>
      <c r="AV1" s="7" t="s">
        <v>41</v>
      </c>
      <c r="AW1" s="7" t="s">
        <v>1</v>
      </c>
      <c r="AX1" s="7" t="s">
        <v>115</v>
      </c>
      <c r="AY1" s="1"/>
      <c r="AZ1" s="51" t="s">
        <v>108</v>
      </c>
      <c r="BB1" s="7" t="s">
        <v>116</v>
      </c>
      <c r="BD1" s="7" t="s">
        <v>117</v>
      </c>
      <c r="BE1" s="1" t="s">
        <v>118</v>
      </c>
      <c r="BF1">
        <f>MAX(BD2:BD368)</f>
        <v>47.84993002684524</v>
      </c>
    </row>
    <row r="2" spans="1:57" ht="13.5" customHeight="1">
      <c r="A2" s="13" t="s">
        <v>8</v>
      </c>
      <c r="B2" s="14" t="s">
        <v>12</v>
      </c>
      <c r="C2" s="15">
        <f>$D$21</f>
        <v>250000</v>
      </c>
      <c r="D2" s="16" t="s">
        <v>2</v>
      </c>
      <c r="E2" s="29"/>
      <c r="F2" s="2"/>
      <c r="G2" s="40" t="s">
        <v>45</v>
      </c>
      <c r="H2" s="40" t="s">
        <v>46</v>
      </c>
      <c r="J2" s="7">
        <v>20</v>
      </c>
      <c r="K2" s="7">
        <f>$C$10/(2*$C$3)</f>
        <v>96.66666666666667</v>
      </c>
      <c r="L2" s="7">
        <f>(1+((4*$C$9*$C$3)/($C$6)))^0.5</f>
        <v>1.0074125272201055</v>
      </c>
      <c r="M2" s="7">
        <f>1-L2</f>
        <v>-0.007412527220105547</v>
      </c>
      <c r="N2" s="7">
        <f>EXP(K2*M2)</f>
        <v>0.488437236450335</v>
      </c>
      <c r="O2" s="7">
        <f>$C$10-($C$6*J2*L2)</f>
        <v>113.98517494555979</v>
      </c>
      <c r="P2" s="7">
        <f>2*(($C$3*$C$6*J2)^0.5)</f>
        <v>2.1908902300206643</v>
      </c>
      <c r="Q2" s="7">
        <f>O2/P2</f>
        <v>52.02687628237983</v>
      </c>
      <c r="R2" s="7">
        <f>ABS(Q2)</f>
        <v>52.02687628237983</v>
      </c>
      <c r="S2" s="7" t="e">
        <f>IF(Q2&gt;0,ERFC(Q2),(1+ERF(R2)))</f>
        <v>#NUM!</v>
      </c>
      <c r="T2" s="7">
        <f>($C$7)/(4*(($C$4*$C$10)^0.5))</f>
        <v>1.0432980954919466</v>
      </c>
      <c r="U2" s="7">
        <f>($C$8)/(4*($C$5*$C$10)^0.5)</f>
        <v>0.6331569519321155</v>
      </c>
      <c r="V2" s="7">
        <f>ERF(T2)</f>
        <v>0.8599073647538391</v>
      </c>
      <c r="W2" s="7">
        <f>ERF(U2)</f>
        <v>0.6294369291874335</v>
      </c>
      <c r="X2" s="7" t="e">
        <f>0.5*N2*S2*V2*W2</f>
        <v>#NUM!</v>
      </c>
      <c r="Z2" s="7">
        <f>$C$11/(2*$C$3)</f>
        <v>0</v>
      </c>
      <c r="AA2" s="7">
        <f>EXP(Z2*M2)</f>
        <v>1</v>
      </c>
      <c r="AB2" s="7">
        <f>$C$11-($C$6*J2*L2)</f>
        <v>-2.014825054440211</v>
      </c>
      <c r="AC2" s="7">
        <f>AB2/P2</f>
        <v>-0.9196376097862317</v>
      </c>
      <c r="AD2" s="51">
        <f>ABS(AC2)</f>
        <v>0.9196376097862317</v>
      </c>
      <c r="AE2">
        <f>IF(AC2&gt;0,ERFC(AC2),(1+ERF(AD2)))</f>
        <v>1.806592154386847</v>
      </c>
      <c r="AF2" s="1" t="e">
        <f>$C$7/(4*($C$4*$C$11)^0.5)</f>
        <v>#DIV/0!</v>
      </c>
      <c r="AG2" s="1" t="e">
        <f>$C$8/(4*($C$5*$C$11)^0.5)</f>
        <v>#DIV/0!</v>
      </c>
      <c r="AH2" s="7" t="e">
        <f>ERF(AF2)</f>
        <v>#DIV/0!</v>
      </c>
      <c r="AI2" s="7" t="e">
        <f>ERF(AG2)</f>
        <v>#DIV/0!</v>
      </c>
      <c r="AJ2" s="7" t="e">
        <f>0.5*AA2*AE2*AH2*AI2</f>
        <v>#DIV/0!</v>
      </c>
      <c r="AL2" s="7">
        <f>$C$12/(2*$C$3)</f>
        <v>833.3333333333334</v>
      </c>
      <c r="AM2" s="7">
        <f>EXP(AL2*M2)</f>
        <v>0.0020764283165926375</v>
      </c>
      <c r="AN2" s="7">
        <f>$C$12-($C$6*J2*L2)</f>
        <v>997.9851749455598</v>
      </c>
      <c r="AO2" s="7">
        <f>AN2/P2</f>
        <v>455.51582697785227</v>
      </c>
      <c r="AP2" s="7">
        <f>ABS(AO2)</f>
        <v>455.51582697785227</v>
      </c>
      <c r="AQ2" s="51" t="e">
        <f>IF(AO2&gt;0,ERFC(AO2),(1+ERF(AP2)))</f>
        <v>#NUM!</v>
      </c>
      <c r="AR2" s="7">
        <f>$C$7/(4*($C$4*$C$12)^0.5)</f>
        <v>0.3553345272593507</v>
      </c>
      <c r="AS2" s="7">
        <f>$C$8/(4*($C$5*$C$12)^0.5)</f>
        <v>0.21564548729448568</v>
      </c>
      <c r="AT2" s="7">
        <f>ERF(AR2)</f>
        <v>0.3846974435948048</v>
      </c>
      <c r="AU2" s="7">
        <f>ERF(AS2)</f>
        <v>0.23961006404453</v>
      </c>
      <c r="AV2" s="7" t="e">
        <f>0.5*AM2*AQ2*AT2*AU2</f>
        <v>#NUM!</v>
      </c>
      <c r="AW2" s="7" t="e">
        <f>AV2*$D$21</f>
        <v>#NUM!</v>
      </c>
      <c r="AX2" s="7" t="e">
        <f>IF(AW2&gt;0.1,J2,"")</f>
        <v>#NUM!</v>
      </c>
      <c r="AY2" s="1">
        <f>IF(ISERROR(AX2),"",AX2)</f>
      </c>
      <c r="AZ2" s="1" t="e">
        <f>IF(AW2&gt;1,J2,"")</f>
        <v>#NUM!</v>
      </c>
      <c r="BA2" s="7">
        <f>IF(ISERROR(AZ2),"",AZ2)</f>
      </c>
      <c r="BB2" s="1" t="e">
        <f>IF(AW2&gt;5,J2,"")</f>
        <v>#NUM!</v>
      </c>
      <c r="BC2" s="1">
        <f>IF(ISERROR(BB2),"",BB2)</f>
      </c>
      <c r="BD2" s="7">
        <f>IF(ISERROR(AW2),"",AW2)</f>
      </c>
      <c r="BE2" s="7">
        <f>IF(BD2=$BF$1,J2,"")</f>
      </c>
    </row>
    <row r="3" spans="1:57" ht="13.5" customHeight="1">
      <c r="A3" s="13" t="s">
        <v>14</v>
      </c>
      <c r="B3" s="17" t="s">
        <v>17</v>
      </c>
      <c r="C3" s="18">
        <v>0.6</v>
      </c>
      <c r="D3" s="16" t="s">
        <v>3</v>
      </c>
      <c r="E3" s="29" t="s">
        <v>35</v>
      </c>
      <c r="F3" s="2"/>
      <c r="G3" s="40" t="s">
        <v>47</v>
      </c>
      <c r="H3" s="40" t="s">
        <v>48</v>
      </c>
      <c r="J3" s="7">
        <v>40</v>
      </c>
      <c r="K3" s="7">
        <f aca="true" t="shared" si="0" ref="K3:K66">$C$10/(2*$C$3)</f>
        <v>96.66666666666667</v>
      </c>
      <c r="L3" s="7">
        <f aca="true" t="shared" si="1" ref="L3:L66">(1+((4*$C$9*$C$3)/($C$6)))^0.5</f>
        <v>1.0074125272201055</v>
      </c>
      <c r="M3" s="7">
        <f aca="true" t="shared" si="2" ref="M3:M66">1-L3</f>
        <v>-0.007412527220105547</v>
      </c>
      <c r="N3" s="7">
        <f aca="true" t="shared" si="3" ref="N3:N66">EXP(K3*M3)</f>
        <v>0.488437236450335</v>
      </c>
      <c r="O3" s="7">
        <f aca="true" t="shared" si="4" ref="O3:O66">$C$10-($C$6*J3*L3)</f>
        <v>111.97034989111958</v>
      </c>
      <c r="P3" s="7">
        <f aca="true" t="shared" si="5" ref="P3:P66">2*(($C$3*$C$6*J3)^0.5)</f>
        <v>3.0983866769659336</v>
      </c>
      <c r="Q3" s="7">
        <f aca="true" t="shared" si="6" ref="Q3:Q66">O3/P3</f>
        <v>36.1382750331103</v>
      </c>
      <c r="R3" s="7">
        <f aca="true" t="shared" si="7" ref="R3:R66">ABS(Q3)</f>
        <v>36.1382750331103</v>
      </c>
      <c r="S3" s="7" t="e">
        <f>IF(Q3&gt;0,ERFC(Q3),(1+ERF(R3)))</f>
        <v>#NUM!</v>
      </c>
      <c r="T3" s="7">
        <f aca="true" t="shared" si="8" ref="T3:T66">($C$7)/(4*(($C$4*$C$10)^0.5))</f>
        <v>1.0432980954919466</v>
      </c>
      <c r="U3" s="7">
        <f aca="true" t="shared" si="9" ref="U3:U66">($C$8)/(4*($C$5*$C$10)^0.5)</f>
        <v>0.6331569519321155</v>
      </c>
      <c r="V3" s="7">
        <f>ERF(T3)</f>
        <v>0.8599073647538391</v>
      </c>
      <c r="W3" s="7">
        <f>ERF(U3)</f>
        <v>0.6294369291874335</v>
      </c>
      <c r="X3" s="7" t="e">
        <f aca="true" t="shared" si="10" ref="X3:X66">0.5*N3*S3*V3*W3</f>
        <v>#NUM!</v>
      </c>
      <c r="Z3" s="7">
        <f aca="true" t="shared" si="11" ref="Z3:Z66">$C$11/(2*$C$3)</f>
        <v>0</v>
      </c>
      <c r="AA3" s="7">
        <f aca="true" t="shared" si="12" ref="AA3:AA66">EXP(Z3*M3)</f>
        <v>1</v>
      </c>
      <c r="AB3" s="7">
        <f aca="true" t="shared" si="13" ref="AB3:AB66">$C$11-($C$6*J3*L3)</f>
        <v>-4.029650108880422</v>
      </c>
      <c r="AC3" s="7">
        <f aca="true" t="shared" si="14" ref="AC3:AC66">AB3/P3</f>
        <v>-1.3005639802280649</v>
      </c>
      <c r="AD3" s="51">
        <f aca="true" t="shared" si="15" ref="AD3:AD66">ABS(AC3)</f>
        <v>1.3005639802280649</v>
      </c>
      <c r="AE3">
        <f>IF(AC3&gt;0,ERFC(AC3),(1+ERF(AD3)))</f>
        <v>1.934125268632418</v>
      </c>
      <c r="AF3" s="1" t="e">
        <f aca="true" t="shared" si="16" ref="AF3:AF66">$C$7/(4*($C$4*$C$11)^0.5)</f>
        <v>#DIV/0!</v>
      </c>
      <c r="AG3" s="1" t="e">
        <f aca="true" t="shared" si="17" ref="AG3:AG66">$C$8/(4*($C$5*$C$11)^0.5)</f>
        <v>#DIV/0!</v>
      </c>
      <c r="AH3" s="7" t="e">
        <f>ERF(AF3)</f>
        <v>#DIV/0!</v>
      </c>
      <c r="AI3" s="7" t="e">
        <f>ERF(AG3)</f>
        <v>#DIV/0!</v>
      </c>
      <c r="AJ3" s="7" t="e">
        <f>0.5*AA3*AE3*AH3*AI3</f>
        <v>#DIV/0!</v>
      </c>
      <c r="AL3" s="7">
        <f aca="true" t="shared" si="18" ref="AL3:AL66">$C$12/(2*$C$3)</f>
        <v>833.3333333333334</v>
      </c>
      <c r="AM3" s="7">
        <f aca="true" t="shared" si="19" ref="AM3:AM66">EXP(AL3*M3)</f>
        <v>0.0020764283165926375</v>
      </c>
      <c r="AN3" s="7">
        <f aca="true" t="shared" si="20" ref="AN3:AN66">$C$12-($C$6*J3*L3)</f>
        <v>995.9703498911196</v>
      </c>
      <c r="AO3" s="7">
        <f aca="true" t="shared" si="21" ref="AO3:AO66">AN3/P3</f>
        <v>321.4480482037233</v>
      </c>
      <c r="AP3" s="7">
        <f aca="true" t="shared" si="22" ref="AP3:AP66">ABS(AO3)</f>
        <v>321.4480482037233</v>
      </c>
      <c r="AQ3" s="51" t="e">
        <f>IF(AO3&gt;0,ERFC(AO3),(1+ERF(AP3)))</f>
        <v>#NUM!</v>
      </c>
      <c r="AR3" s="7">
        <f aca="true" t="shared" si="23" ref="AR3:AR66">$C$7/(4*($C$4*$C$12)^0.5)</f>
        <v>0.3553345272593507</v>
      </c>
      <c r="AS3" s="7">
        <f aca="true" t="shared" si="24" ref="AS3:AS66">$C$8/(4*($C$5*$C$12)^0.5)</f>
        <v>0.21564548729448568</v>
      </c>
      <c r="AT3" s="7">
        <f>ERF(AR3)</f>
        <v>0.3846974435948048</v>
      </c>
      <c r="AU3" s="7">
        <f>ERF(AS3)</f>
        <v>0.23961006404453</v>
      </c>
      <c r="AV3" s="7" t="e">
        <f aca="true" t="shared" si="25" ref="AV3:AV66">0.5*AM3*AQ3*AT3*AU3</f>
        <v>#NUM!</v>
      </c>
      <c r="AW3" s="7" t="e">
        <f aca="true" t="shared" si="26" ref="AW3:AW66">AV3*$D$21</f>
        <v>#NUM!</v>
      </c>
      <c r="AX3" s="7" t="e">
        <f aca="true" t="shared" si="27" ref="AX3:AX66">IF(AW3&gt;0.1,J3,"")</f>
        <v>#NUM!</v>
      </c>
      <c r="AY3" s="1">
        <f aca="true" t="shared" si="28" ref="AY3:AY66">IF(ISERROR(AX3),"",AX3)</f>
      </c>
      <c r="AZ3" s="1" t="e">
        <f aca="true" t="shared" si="29" ref="AZ3:AZ66">IF(AW3&gt;1,J3,"")</f>
        <v>#NUM!</v>
      </c>
      <c r="BA3" s="7">
        <f aca="true" t="shared" si="30" ref="BA3:BA66">IF(ISERROR(AZ3),"",AZ3)</f>
      </c>
      <c r="BB3" s="1" t="e">
        <f aca="true" t="shared" si="31" ref="BB3:BB66">IF(AW3&gt;5,J3,"")</f>
        <v>#NUM!</v>
      </c>
      <c r="BC3" s="1">
        <f aca="true" t="shared" si="32" ref="BC3:BC66">IF(ISERROR(BB3),"",BB3)</f>
      </c>
      <c r="BD3" s="7">
        <f aca="true" t="shared" si="33" ref="BD3:BD66">IF(ISERROR(AW3),"",AW3)</f>
      </c>
      <c r="BE3" s="7">
        <f aca="true" t="shared" si="34" ref="BE3:BE66">IF(BD3=$BF$1,J3,"")</f>
      </c>
    </row>
    <row r="4" spans="1:57" ht="13.5" customHeight="1">
      <c r="A4" s="13" t="s">
        <v>15</v>
      </c>
      <c r="B4" s="17" t="s">
        <v>18</v>
      </c>
      <c r="C4" s="19">
        <f>0.33*C3</f>
        <v>0.198</v>
      </c>
      <c r="D4" s="16" t="s">
        <v>3</v>
      </c>
      <c r="E4" s="29" t="s">
        <v>62</v>
      </c>
      <c r="F4" s="2"/>
      <c r="G4" s="40" t="s">
        <v>49</v>
      </c>
      <c r="H4" s="40" t="s">
        <v>50</v>
      </c>
      <c r="J4" s="7">
        <v>60</v>
      </c>
      <c r="K4" s="7">
        <f t="shared" si="0"/>
        <v>96.66666666666667</v>
      </c>
      <c r="L4" s="7">
        <f t="shared" si="1"/>
        <v>1.0074125272201055</v>
      </c>
      <c r="M4" s="7">
        <f t="shared" si="2"/>
        <v>-0.007412527220105547</v>
      </c>
      <c r="N4" s="7">
        <f t="shared" si="3"/>
        <v>0.488437236450335</v>
      </c>
      <c r="O4" s="7">
        <f t="shared" si="4"/>
        <v>109.95552483667936</v>
      </c>
      <c r="P4" s="7">
        <f t="shared" si="5"/>
        <v>3.794733192202055</v>
      </c>
      <c r="Q4" s="7">
        <f t="shared" si="6"/>
        <v>28.975824983593377</v>
      </c>
      <c r="R4" s="7">
        <f t="shared" si="7"/>
        <v>28.975824983593377</v>
      </c>
      <c r="S4" s="7" t="e">
        <f>IF(Q4&gt;0,ERFC(Q4),(1+ERF(R4)))</f>
        <v>#NUM!</v>
      </c>
      <c r="T4" s="7">
        <f t="shared" si="8"/>
        <v>1.0432980954919466</v>
      </c>
      <c r="U4" s="7">
        <f t="shared" si="9"/>
        <v>0.6331569519321155</v>
      </c>
      <c r="V4" s="7">
        <f>ERF(T4)</f>
        <v>0.8599073647538391</v>
      </c>
      <c r="W4" s="7">
        <f>ERF(U4)</f>
        <v>0.6294369291874335</v>
      </c>
      <c r="X4" s="7" t="e">
        <f t="shared" si="10"/>
        <v>#NUM!</v>
      </c>
      <c r="Z4" s="7">
        <f t="shared" si="11"/>
        <v>0</v>
      </c>
      <c r="AA4" s="7">
        <f t="shared" si="12"/>
        <v>1</v>
      </c>
      <c r="AB4" s="7">
        <f t="shared" si="13"/>
        <v>-6.044475163320634</v>
      </c>
      <c r="AC4" s="7">
        <f t="shared" si="14"/>
        <v>-1.5928590647009548</v>
      </c>
      <c r="AD4" s="51">
        <f t="shared" si="15"/>
        <v>1.5928590647009548</v>
      </c>
      <c r="AE4">
        <f>IF(AC4&gt;0,ERFC(AC4),(1+ERF(AD4)))</f>
        <v>1.9757183219367733</v>
      </c>
      <c r="AF4" s="1" t="e">
        <f t="shared" si="16"/>
        <v>#DIV/0!</v>
      </c>
      <c r="AG4" s="1" t="e">
        <f t="shared" si="17"/>
        <v>#DIV/0!</v>
      </c>
      <c r="AH4" s="7" t="e">
        <f>ERF(AF4)</f>
        <v>#DIV/0!</v>
      </c>
      <c r="AI4" s="7" t="e">
        <f>ERF(AG4)</f>
        <v>#DIV/0!</v>
      </c>
      <c r="AJ4" s="7" t="e">
        <f aca="true" t="shared" si="35" ref="AJ4:AJ66">0.5*AA4*AE4*AH4*AI4</f>
        <v>#DIV/0!</v>
      </c>
      <c r="AL4" s="7">
        <f t="shared" si="18"/>
        <v>833.3333333333334</v>
      </c>
      <c r="AM4" s="7">
        <f t="shared" si="19"/>
        <v>0.0020764283165926375</v>
      </c>
      <c r="AN4" s="7">
        <f t="shared" si="20"/>
        <v>993.9555248366794</v>
      </c>
      <c r="AO4" s="7">
        <f t="shared" si="21"/>
        <v>261.930279282664</v>
      </c>
      <c r="AP4" s="7">
        <f t="shared" si="22"/>
        <v>261.930279282664</v>
      </c>
      <c r="AQ4" s="51" t="e">
        <f>IF(AO4&gt;0,ERFC(AO4),(1+ERF(AP4)))</f>
        <v>#NUM!</v>
      </c>
      <c r="AR4" s="7">
        <f t="shared" si="23"/>
        <v>0.3553345272593507</v>
      </c>
      <c r="AS4" s="7">
        <f t="shared" si="24"/>
        <v>0.21564548729448568</v>
      </c>
      <c r="AT4" s="7">
        <f>ERF(AR4)</f>
        <v>0.3846974435948048</v>
      </c>
      <c r="AU4" s="7">
        <f>ERF(AS4)</f>
        <v>0.23961006404453</v>
      </c>
      <c r="AV4" s="7" t="e">
        <f t="shared" si="25"/>
        <v>#NUM!</v>
      </c>
      <c r="AW4" s="7" t="e">
        <f t="shared" si="26"/>
        <v>#NUM!</v>
      </c>
      <c r="AX4" s="7" t="e">
        <f t="shared" si="27"/>
        <v>#NUM!</v>
      </c>
      <c r="AY4" s="1">
        <f t="shared" si="28"/>
      </c>
      <c r="AZ4" s="1" t="e">
        <f t="shared" si="29"/>
        <v>#NUM!</v>
      </c>
      <c r="BA4" s="7">
        <f t="shared" si="30"/>
      </c>
      <c r="BB4" s="1" t="e">
        <f t="shared" si="31"/>
        <v>#NUM!</v>
      </c>
      <c r="BC4" s="1">
        <f t="shared" si="32"/>
      </c>
      <c r="BD4" s="7">
        <f t="shared" si="33"/>
      </c>
      <c r="BE4" s="7">
        <f t="shared" si="34"/>
      </c>
    </row>
    <row r="5" spans="1:57" ht="13.5" customHeight="1">
      <c r="A5" s="13" t="s">
        <v>19</v>
      </c>
      <c r="B5" s="17" t="s">
        <v>21</v>
      </c>
      <c r="C5" s="19">
        <f>0.056*C3</f>
        <v>0.0336</v>
      </c>
      <c r="D5" s="16" t="s">
        <v>3</v>
      </c>
      <c r="E5" s="29"/>
      <c r="F5" s="2"/>
      <c r="G5" s="40" t="s">
        <v>51</v>
      </c>
      <c r="H5" s="40" t="s">
        <v>52</v>
      </c>
      <c r="J5" s="7">
        <v>80</v>
      </c>
      <c r="K5" s="7">
        <f t="shared" si="0"/>
        <v>96.66666666666667</v>
      </c>
      <c r="L5" s="7">
        <f t="shared" si="1"/>
        <v>1.0074125272201055</v>
      </c>
      <c r="M5" s="7">
        <f t="shared" si="2"/>
        <v>-0.007412527220105547</v>
      </c>
      <c r="N5" s="7">
        <f t="shared" si="3"/>
        <v>0.488437236450335</v>
      </c>
      <c r="O5" s="7">
        <f t="shared" si="4"/>
        <v>107.94069978223915</v>
      </c>
      <c r="P5" s="7">
        <f t="shared" si="5"/>
        <v>4.381780460041329</v>
      </c>
      <c r="Q5" s="7">
        <f t="shared" si="6"/>
        <v>24.633981726510566</v>
      </c>
      <c r="R5" s="7">
        <f t="shared" si="7"/>
        <v>24.633981726510566</v>
      </c>
      <c r="S5" s="7">
        <f>IF(Q5&gt;0,ERFC(Q5),(1+ERF(R5)))</f>
        <v>0</v>
      </c>
      <c r="T5" s="7">
        <f t="shared" si="8"/>
        <v>1.0432980954919466</v>
      </c>
      <c r="U5" s="7">
        <f t="shared" si="9"/>
        <v>0.6331569519321155</v>
      </c>
      <c r="V5" s="7">
        <f>ERF(T5)</f>
        <v>0.8599073647538391</v>
      </c>
      <c r="W5" s="7">
        <f>ERF(U5)</f>
        <v>0.6294369291874335</v>
      </c>
      <c r="X5" s="7">
        <f t="shared" si="10"/>
        <v>0</v>
      </c>
      <c r="Z5" s="7">
        <f t="shared" si="11"/>
        <v>0</v>
      </c>
      <c r="AA5" s="7">
        <f t="shared" si="12"/>
        <v>1</v>
      </c>
      <c r="AB5" s="7">
        <f t="shared" si="13"/>
        <v>-8.059300217760844</v>
      </c>
      <c r="AC5" s="7">
        <f t="shared" si="14"/>
        <v>-1.8392752195724633</v>
      </c>
      <c r="AD5" s="51">
        <f t="shared" si="15"/>
        <v>1.8392752195724633</v>
      </c>
      <c r="AE5">
        <f>IF(AC5&gt;0,ERFC(AC5),(1+ERF(AD5)))</f>
        <v>1.9907082206642228</v>
      </c>
      <c r="AF5" s="1" t="e">
        <f t="shared" si="16"/>
        <v>#DIV/0!</v>
      </c>
      <c r="AG5" s="1" t="e">
        <f t="shared" si="17"/>
        <v>#DIV/0!</v>
      </c>
      <c r="AH5" s="7" t="e">
        <f>ERF(AF5)</f>
        <v>#DIV/0!</v>
      </c>
      <c r="AI5" s="7" t="e">
        <f>ERF(AG5)</f>
        <v>#DIV/0!</v>
      </c>
      <c r="AJ5" s="7" t="e">
        <f t="shared" si="35"/>
        <v>#DIV/0!</v>
      </c>
      <c r="AL5" s="7">
        <f t="shared" si="18"/>
        <v>833.3333333333334</v>
      </c>
      <c r="AM5" s="7">
        <f t="shared" si="19"/>
        <v>0.0020764283165926375</v>
      </c>
      <c r="AN5" s="7">
        <f t="shared" si="20"/>
        <v>991.9406997822391</v>
      </c>
      <c r="AO5" s="7">
        <f t="shared" si="21"/>
        <v>226.37845707424677</v>
      </c>
      <c r="AP5" s="7">
        <f t="shared" si="22"/>
        <v>226.37845707424677</v>
      </c>
      <c r="AQ5" s="51" t="e">
        <f>IF(AO5&gt;0,ERFC(AO5),(1+ERF(AP5)))</f>
        <v>#NUM!</v>
      </c>
      <c r="AR5" s="7">
        <f t="shared" si="23"/>
        <v>0.3553345272593507</v>
      </c>
      <c r="AS5" s="7">
        <f t="shared" si="24"/>
        <v>0.21564548729448568</v>
      </c>
      <c r="AT5" s="7">
        <f>ERF(AR5)</f>
        <v>0.3846974435948048</v>
      </c>
      <c r="AU5" s="7">
        <f>ERF(AS5)</f>
        <v>0.23961006404453</v>
      </c>
      <c r="AV5" s="7" t="e">
        <f t="shared" si="25"/>
        <v>#NUM!</v>
      </c>
      <c r="AW5" s="7" t="e">
        <f t="shared" si="26"/>
        <v>#NUM!</v>
      </c>
      <c r="AX5" s="7" t="e">
        <f t="shared" si="27"/>
        <v>#NUM!</v>
      </c>
      <c r="AY5" s="1">
        <f t="shared" si="28"/>
      </c>
      <c r="AZ5" s="1" t="e">
        <f t="shared" si="29"/>
        <v>#NUM!</v>
      </c>
      <c r="BA5" s="7">
        <f t="shared" si="30"/>
      </c>
      <c r="BB5" s="1" t="e">
        <f t="shared" si="31"/>
        <v>#NUM!</v>
      </c>
      <c r="BC5" s="1">
        <f t="shared" si="32"/>
      </c>
      <c r="BD5" s="7">
        <f t="shared" si="33"/>
      </c>
      <c r="BE5" s="7">
        <f t="shared" si="34"/>
      </c>
    </row>
    <row r="6" spans="1:57" ht="13.5" customHeight="1">
      <c r="A6" s="13" t="s">
        <v>13</v>
      </c>
      <c r="B6" s="14" t="s">
        <v>0</v>
      </c>
      <c r="C6" s="18">
        <v>0.1</v>
      </c>
      <c r="D6" s="16" t="s">
        <v>4</v>
      </c>
      <c r="E6" s="29" t="s">
        <v>98</v>
      </c>
      <c r="F6" s="2"/>
      <c r="G6" s="40" t="s">
        <v>53</v>
      </c>
      <c r="H6" s="40" t="s">
        <v>54</v>
      </c>
      <c r="J6" s="7">
        <v>100</v>
      </c>
      <c r="K6" s="7">
        <f t="shared" si="0"/>
        <v>96.66666666666667</v>
      </c>
      <c r="L6" s="7">
        <f t="shared" si="1"/>
        <v>1.0074125272201055</v>
      </c>
      <c r="M6" s="7">
        <f t="shared" si="2"/>
        <v>-0.007412527220105547</v>
      </c>
      <c r="N6" s="7">
        <f t="shared" si="3"/>
        <v>0.488437236450335</v>
      </c>
      <c r="O6" s="7">
        <f t="shared" si="4"/>
        <v>105.92587472779894</v>
      </c>
      <c r="P6" s="7">
        <f t="shared" si="5"/>
        <v>4.898979485566356</v>
      </c>
      <c r="Q6" s="7">
        <f t="shared" si="6"/>
        <v>21.622028636756617</v>
      </c>
      <c r="R6" s="7">
        <f t="shared" si="7"/>
        <v>21.622028636756617</v>
      </c>
      <c r="S6" s="7">
        <f>IF(Q6&gt;0,ERFC(Q6),(1+ERF(R6)))</f>
        <v>0</v>
      </c>
      <c r="T6" s="7">
        <f t="shared" si="8"/>
        <v>1.0432980954919466</v>
      </c>
      <c r="U6" s="7">
        <f t="shared" si="9"/>
        <v>0.6331569519321155</v>
      </c>
      <c r="V6" s="7">
        <f>ERF(T6)</f>
        <v>0.8599073647538391</v>
      </c>
      <c r="W6" s="7">
        <f>ERF(U6)</f>
        <v>0.6294369291874335</v>
      </c>
      <c r="X6" s="7">
        <f t="shared" si="10"/>
        <v>0</v>
      </c>
      <c r="Z6" s="7">
        <f t="shared" si="11"/>
        <v>0</v>
      </c>
      <c r="AA6" s="7">
        <f t="shared" si="12"/>
        <v>1</v>
      </c>
      <c r="AB6" s="7">
        <f t="shared" si="13"/>
        <v>-10.074125272201055</v>
      </c>
      <c r="AC6" s="7">
        <f t="shared" si="14"/>
        <v>-2.05637221014744</v>
      </c>
      <c r="AD6" s="51">
        <f t="shared" si="15"/>
        <v>2.05637221014744</v>
      </c>
      <c r="AE6">
        <f>IF(AC6&gt;0,ERFC(AC6),(1+ERF(AD6)))</f>
        <v>1.9963642546840694</v>
      </c>
      <c r="AF6" s="1" t="e">
        <f t="shared" si="16"/>
        <v>#DIV/0!</v>
      </c>
      <c r="AG6" s="1" t="e">
        <f t="shared" si="17"/>
        <v>#DIV/0!</v>
      </c>
      <c r="AH6" s="7" t="e">
        <f>ERF(AF6)</f>
        <v>#DIV/0!</v>
      </c>
      <c r="AI6" s="7" t="e">
        <f>ERF(AG6)</f>
        <v>#DIV/0!</v>
      </c>
      <c r="AJ6" s="7" t="e">
        <f t="shared" si="35"/>
        <v>#DIV/0!</v>
      </c>
      <c r="AL6" s="7">
        <f t="shared" si="18"/>
        <v>833.3333333333334</v>
      </c>
      <c r="AM6" s="7">
        <f t="shared" si="19"/>
        <v>0.0020764283165926375</v>
      </c>
      <c r="AN6" s="7">
        <f t="shared" si="20"/>
        <v>989.9258747277989</v>
      </c>
      <c r="AO6" s="7">
        <f t="shared" si="21"/>
        <v>202.0677730217841</v>
      </c>
      <c r="AP6" s="7">
        <f t="shared" si="22"/>
        <v>202.0677730217841</v>
      </c>
      <c r="AQ6" s="51" t="e">
        <f>IF(AO6&gt;0,ERFC(AO6),(1+ERF(AP6)))</f>
        <v>#NUM!</v>
      </c>
      <c r="AR6" s="7">
        <f t="shared" si="23"/>
        <v>0.3553345272593507</v>
      </c>
      <c r="AS6" s="7">
        <f t="shared" si="24"/>
        <v>0.21564548729448568</v>
      </c>
      <c r="AT6" s="7">
        <f>ERF(AR6)</f>
        <v>0.3846974435948048</v>
      </c>
      <c r="AU6" s="7">
        <f>ERF(AS6)</f>
        <v>0.23961006404453</v>
      </c>
      <c r="AV6" s="7" t="e">
        <f t="shared" si="25"/>
        <v>#NUM!</v>
      </c>
      <c r="AW6" s="7" t="e">
        <f t="shared" si="26"/>
        <v>#NUM!</v>
      </c>
      <c r="AX6" s="7" t="e">
        <f t="shared" si="27"/>
        <v>#NUM!</v>
      </c>
      <c r="AY6" s="1">
        <f t="shared" si="28"/>
      </c>
      <c r="AZ6" s="1" t="e">
        <f t="shared" si="29"/>
        <v>#NUM!</v>
      </c>
      <c r="BA6" s="7">
        <f t="shared" si="30"/>
      </c>
      <c r="BB6" s="1" t="e">
        <f t="shared" si="31"/>
        <v>#NUM!</v>
      </c>
      <c r="BC6" s="1">
        <f t="shared" si="32"/>
      </c>
      <c r="BD6" s="7">
        <f t="shared" si="33"/>
      </c>
      <c r="BE6" s="7">
        <f t="shared" si="34"/>
      </c>
    </row>
    <row r="7" spans="1:57" ht="13.5" customHeight="1">
      <c r="A7" s="13" t="s">
        <v>9</v>
      </c>
      <c r="B7" s="14" t="s">
        <v>6</v>
      </c>
      <c r="C7" s="20">
        <v>20</v>
      </c>
      <c r="D7" s="16" t="s">
        <v>3</v>
      </c>
      <c r="E7" s="29"/>
      <c r="F7" s="2"/>
      <c r="G7" s="40" t="s">
        <v>55</v>
      </c>
      <c r="H7" s="40" t="s">
        <v>56</v>
      </c>
      <c r="J7" s="7">
        <v>120</v>
      </c>
      <c r="K7" s="7">
        <f t="shared" si="0"/>
        <v>96.66666666666667</v>
      </c>
      <c r="L7" s="7">
        <f t="shared" si="1"/>
        <v>1.0074125272201055</v>
      </c>
      <c r="M7" s="7">
        <f t="shared" si="2"/>
        <v>-0.007412527220105547</v>
      </c>
      <c r="N7" s="7">
        <f t="shared" si="3"/>
        <v>0.488437236450335</v>
      </c>
      <c r="O7" s="7">
        <f t="shared" si="4"/>
        <v>103.91104967335873</v>
      </c>
      <c r="P7" s="7">
        <f t="shared" si="5"/>
        <v>5.366563145999495</v>
      </c>
      <c r="Q7" s="7">
        <f t="shared" si="6"/>
        <v>19.362680890248953</v>
      </c>
      <c r="R7" s="7">
        <f t="shared" si="7"/>
        <v>19.362680890248953</v>
      </c>
      <c r="S7" s="7">
        <f>IF(Q7&gt;0,ERFC(Q7),(1+ERF(R7)))</f>
        <v>0</v>
      </c>
      <c r="T7" s="7">
        <f t="shared" si="8"/>
        <v>1.0432980954919466</v>
      </c>
      <c r="U7" s="7">
        <f t="shared" si="9"/>
        <v>0.6331569519321155</v>
      </c>
      <c r="V7" s="7">
        <f>ERF(T7)</f>
        <v>0.8599073647538391</v>
      </c>
      <c r="W7" s="7">
        <f>ERF(U7)</f>
        <v>0.6294369291874335</v>
      </c>
      <c r="X7" s="7">
        <f t="shared" si="10"/>
        <v>0</v>
      </c>
      <c r="Z7" s="7">
        <f t="shared" si="11"/>
        <v>0</v>
      </c>
      <c r="AA7" s="7">
        <f t="shared" si="12"/>
        <v>1</v>
      </c>
      <c r="AB7" s="7">
        <f t="shared" si="13"/>
        <v>-12.088950326641267</v>
      </c>
      <c r="AC7" s="7">
        <f t="shared" si="14"/>
        <v>-2.2526428922490136</v>
      </c>
      <c r="AD7" s="51">
        <f t="shared" si="15"/>
        <v>2.2526428922490136</v>
      </c>
      <c r="AE7">
        <f>IF(AC7&gt;0,ERFC(AC7),(1+ERF(AD7)))</f>
        <v>1.998556047878303</v>
      </c>
      <c r="AF7" s="1" t="e">
        <f t="shared" si="16"/>
        <v>#DIV/0!</v>
      </c>
      <c r="AG7" s="1" t="e">
        <f t="shared" si="17"/>
        <v>#DIV/0!</v>
      </c>
      <c r="AH7" s="7" t="e">
        <f>ERF(AF7)</f>
        <v>#DIV/0!</v>
      </c>
      <c r="AI7" s="7" t="e">
        <f>ERF(AG7)</f>
        <v>#DIV/0!</v>
      </c>
      <c r="AJ7" s="7" t="e">
        <f t="shared" si="35"/>
        <v>#DIV/0!</v>
      </c>
      <c r="AL7" s="7">
        <f t="shared" si="18"/>
        <v>833.3333333333334</v>
      </c>
      <c r="AM7" s="7">
        <f t="shared" si="19"/>
        <v>0.0020764283165926375</v>
      </c>
      <c r="AN7" s="7">
        <f t="shared" si="20"/>
        <v>987.9110496733588</v>
      </c>
      <c r="AO7" s="7">
        <f t="shared" si="21"/>
        <v>184.08635523273347</v>
      </c>
      <c r="AP7" s="7">
        <f t="shared" si="22"/>
        <v>184.08635523273347</v>
      </c>
      <c r="AQ7" s="51" t="e">
        <f>IF(AO7&gt;0,ERFC(AO7),(1+ERF(AP7)))</f>
        <v>#NUM!</v>
      </c>
      <c r="AR7" s="7">
        <f t="shared" si="23"/>
        <v>0.3553345272593507</v>
      </c>
      <c r="AS7" s="7">
        <f t="shared" si="24"/>
        <v>0.21564548729448568</v>
      </c>
      <c r="AT7" s="7">
        <f>ERF(AR7)</f>
        <v>0.3846974435948048</v>
      </c>
      <c r="AU7" s="7">
        <f>ERF(AS7)</f>
        <v>0.23961006404453</v>
      </c>
      <c r="AV7" s="7" t="e">
        <f t="shared" si="25"/>
        <v>#NUM!</v>
      </c>
      <c r="AW7" s="7" t="e">
        <f t="shared" si="26"/>
        <v>#NUM!</v>
      </c>
      <c r="AX7" s="7" t="e">
        <f t="shared" si="27"/>
        <v>#NUM!</v>
      </c>
      <c r="AY7" s="1">
        <f t="shared" si="28"/>
      </c>
      <c r="AZ7" s="1" t="e">
        <f t="shared" si="29"/>
        <v>#NUM!</v>
      </c>
      <c r="BA7" s="7">
        <f t="shared" si="30"/>
      </c>
      <c r="BB7" s="1" t="e">
        <f t="shared" si="31"/>
        <v>#NUM!</v>
      </c>
      <c r="BC7" s="1">
        <f t="shared" si="32"/>
      </c>
      <c r="BD7" s="7">
        <f t="shared" si="33"/>
      </c>
      <c r="BE7" s="7">
        <f t="shared" si="34"/>
      </c>
    </row>
    <row r="8" spans="1:57" ht="13.5" customHeight="1">
      <c r="A8" s="13" t="s">
        <v>10</v>
      </c>
      <c r="B8" s="14" t="s">
        <v>7</v>
      </c>
      <c r="C8" s="21">
        <v>5</v>
      </c>
      <c r="D8" s="16" t="s">
        <v>3</v>
      </c>
      <c r="E8" s="29"/>
      <c r="F8" s="2"/>
      <c r="G8" s="41" t="s">
        <v>57</v>
      </c>
      <c r="H8" s="41" t="s">
        <v>58</v>
      </c>
      <c r="J8" s="7">
        <v>140</v>
      </c>
      <c r="K8" s="7">
        <f t="shared" si="0"/>
        <v>96.66666666666667</v>
      </c>
      <c r="L8" s="7">
        <f t="shared" si="1"/>
        <v>1.0074125272201055</v>
      </c>
      <c r="M8" s="7">
        <f t="shared" si="2"/>
        <v>-0.007412527220105547</v>
      </c>
      <c r="N8" s="7">
        <f t="shared" si="3"/>
        <v>0.488437236450335</v>
      </c>
      <c r="O8" s="7">
        <f t="shared" si="4"/>
        <v>101.89622461891852</v>
      </c>
      <c r="P8" s="7">
        <f t="shared" si="5"/>
        <v>5.796550698475776</v>
      </c>
      <c r="Q8" s="7">
        <f t="shared" si="6"/>
        <v>17.578768809132043</v>
      </c>
      <c r="R8" s="7">
        <f t="shared" si="7"/>
        <v>17.578768809132043</v>
      </c>
      <c r="S8" s="7">
        <f>IF(Q8&gt;0,ERFC(Q8),(1+ERF(R8)))</f>
        <v>0</v>
      </c>
      <c r="T8" s="7">
        <f t="shared" si="8"/>
        <v>1.0432980954919466</v>
      </c>
      <c r="U8" s="7">
        <f t="shared" si="9"/>
        <v>0.6331569519321155</v>
      </c>
      <c r="V8" s="7">
        <f>ERF(T8)</f>
        <v>0.8599073647538391</v>
      </c>
      <c r="W8" s="7">
        <f>ERF(U8)</f>
        <v>0.6294369291874335</v>
      </c>
      <c r="X8" s="7">
        <f t="shared" si="10"/>
        <v>0</v>
      </c>
      <c r="Z8" s="7">
        <f t="shared" si="11"/>
        <v>0</v>
      </c>
      <c r="AA8" s="7">
        <f t="shared" si="12"/>
        <v>1</v>
      </c>
      <c r="AB8" s="7">
        <f t="shared" si="13"/>
        <v>-14.103775381081478</v>
      </c>
      <c r="AC8" s="7">
        <f t="shared" si="14"/>
        <v>-2.4331324117962287</v>
      </c>
      <c r="AD8" s="51">
        <f t="shared" si="15"/>
        <v>2.4331324117962287</v>
      </c>
      <c r="AE8">
        <f>IF(AC8&gt;0,ERFC(AC8),(1+ERF(AD8)))</f>
        <v>1.9994203647453521</v>
      </c>
      <c r="AF8" s="1" t="e">
        <f t="shared" si="16"/>
        <v>#DIV/0!</v>
      </c>
      <c r="AG8" s="1" t="e">
        <f t="shared" si="17"/>
        <v>#DIV/0!</v>
      </c>
      <c r="AH8" s="7" t="e">
        <f>ERF(AF8)</f>
        <v>#DIV/0!</v>
      </c>
      <c r="AI8" s="7" t="e">
        <f>ERF(AG8)</f>
        <v>#DIV/0!</v>
      </c>
      <c r="AJ8" s="7" t="e">
        <f t="shared" si="35"/>
        <v>#DIV/0!</v>
      </c>
      <c r="AL8" s="7">
        <f t="shared" si="18"/>
        <v>833.3333333333334</v>
      </c>
      <c r="AM8" s="7">
        <f t="shared" si="19"/>
        <v>0.0020764283165926375</v>
      </c>
      <c r="AN8" s="7">
        <f t="shared" si="20"/>
        <v>985.8962246189185</v>
      </c>
      <c r="AO8" s="7">
        <f t="shared" si="21"/>
        <v>170.0832574237923</v>
      </c>
      <c r="AP8" s="7">
        <f t="shared" si="22"/>
        <v>170.0832574237923</v>
      </c>
      <c r="AQ8" s="51" t="e">
        <f>IF(AO8&gt;0,ERFC(AO8),(1+ERF(AP8)))</f>
        <v>#NUM!</v>
      </c>
      <c r="AR8" s="7">
        <f t="shared" si="23"/>
        <v>0.3553345272593507</v>
      </c>
      <c r="AS8" s="7">
        <f t="shared" si="24"/>
        <v>0.21564548729448568</v>
      </c>
      <c r="AT8" s="7">
        <f>ERF(AR8)</f>
        <v>0.3846974435948048</v>
      </c>
      <c r="AU8" s="7">
        <f>ERF(AS8)</f>
        <v>0.23961006404453</v>
      </c>
      <c r="AV8" s="7" t="e">
        <f t="shared" si="25"/>
        <v>#NUM!</v>
      </c>
      <c r="AW8" s="7" t="e">
        <f t="shared" si="26"/>
        <v>#NUM!</v>
      </c>
      <c r="AX8" s="7" t="e">
        <f t="shared" si="27"/>
        <v>#NUM!</v>
      </c>
      <c r="AY8" s="1">
        <f t="shared" si="28"/>
      </c>
      <c r="AZ8" s="1" t="e">
        <f t="shared" si="29"/>
        <v>#NUM!</v>
      </c>
      <c r="BA8" s="7">
        <f t="shared" si="30"/>
      </c>
      <c r="BB8" s="1" t="e">
        <f t="shared" si="31"/>
        <v>#NUM!</v>
      </c>
      <c r="BC8" s="1">
        <f t="shared" si="32"/>
      </c>
      <c r="BD8" s="7">
        <f t="shared" si="33"/>
      </c>
      <c r="BE8" s="7">
        <f t="shared" si="34"/>
      </c>
    </row>
    <row r="9" spans="1:57" ht="13.5" customHeight="1">
      <c r="A9" s="13" t="s">
        <v>11</v>
      </c>
      <c r="B9" s="17" t="s">
        <v>5</v>
      </c>
      <c r="C9" s="18">
        <v>0.00062</v>
      </c>
      <c r="D9" s="16" t="s">
        <v>20</v>
      </c>
      <c r="E9" s="29" t="s">
        <v>120</v>
      </c>
      <c r="F9" s="2"/>
      <c r="G9" s="42" t="s">
        <v>43</v>
      </c>
      <c r="H9" s="42" t="s">
        <v>59</v>
      </c>
      <c r="J9" s="7">
        <v>160</v>
      </c>
      <c r="K9" s="7">
        <f t="shared" si="0"/>
        <v>96.66666666666667</v>
      </c>
      <c r="L9" s="7">
        <f t="shared" si="1"/>
        <v>1.0074125272201055</v>
      </c>
      <c r="M9" s="7">
        <f t="shared" si="2"/>
        <v>-0.007412527220105547</v>
      </c>
      <c r="N9" s="7">
        <f t="shared" si="3"/>
        <v>0.488437236450335</v>
      </c>
      <c r="O9" s="7">
        <f t="shared" si="4"/>
        <v>99.88139956447831</v>
      </c>
      <c r="P9" s="7">
        <f t="shared" si="5"/>
        <v>6.196773353931867</v>
      </c>
      <c r="Q9" s="7">
        <f t="shared" si="6"/>
        <v>16.11829154621305</v>
      </c>
      <c r="R9" s="7">
        <f t="shared" si="7"/>
        <v>16.11829154621305</v>
      </c>
      <c r="S9" s="7">
        <f>IF(Q9&gt;0,ERFC(Q9),(1+ERF(R9)))</f>
        <v>0</v>
      </c>
      <c r="T9" s="7">
        <f t="shared" si="8"/>
        <v>1.0432980954919466</v>
      </c>
      <c r="U9" s="7">
        <f t="shared" si="9"/>
        <v>0.6331569519321155</v>
      </c>
      <c r="V9" s="7">
        <f>ERF(T9)</f>
        <v>0.8599073647538391</v>
      </c>
      <c r="W9" s="7">
        <f>ERF(U9)</f>
        <v>0.6294369291874335</v>
      </c>
      <c r="X9" s="7">
        <f t="shared" si="10"/>
        <v>0</v>
      </c>
      <c r="Z9" s="7">
        <f t="shared" si="11"/>
        <v>0</v>
      </c>
      <c r="AA9" s="7">
        <f t="shared" si="12"/>
        <v>1</v>
      </c>
      <c r="AB9" s="7">
        <f t="shared" si="13"/>
        <v>-16.11860043552169</v>
      </c>
      <c r="AC9" s="7">
        <f t="shared" si="14"/>
        <v>-2.6011279604561297</v>
      </c>
      <c r="AD9" s="51">
        <f t="shared" si="15"/>
        <v>2.6011279604561297</v>
      </c>
      <c r="AE9">
        <f>IF(AC9&gt;0,ERFC(AC9),(1+ERF(AD9)))</f>
        <v>1.9997654366840985</v>
      </c>
      <c r="AF9" s="1" t="e">
        <f t="shared" si="16"/>
        <v>#DIV/0!</v>
      </c>
      <c r="AG9" s="1" t="e">
        <f t="shared" si="17"/>
        <v>#DIV/0!</v>
      </c>
      <c r="AH9" s="7" t="e">
        <f>ERF(AF9)</f>
        <v>#DIV/0!</v>
      </c>
      <c r="AI9" s="7" t="e">
        <f>ERF(AG9)</f>
        <v>#DIV/0!</v>
      </c>
      <c r="AJ9" s="7" t="e">
        <f t="shared" si="35"/>
        <v>#DIV/0!</v>
      </c>
      <c r="AL9" s="7">
        <f t="shared" si="18"/>
        <v>833.3333333333334</v>
      </c>
      <c r="AM9" s="7">
        <f t="shared" si="19"/>
        <v>0.0020764283165926375</v>
      </c>
      <c r="AN9" s="7">
        <f t="shared" si="20"/>
        <v>983.8813995644783</v>
      </c>
      <c r="AO9" s="7">
        <f t="shared" si="21"/>
        <v>158.77317813151956</v>
      </c>
      <c r="AP9" s="7">
        <f t="shared" si="22"/>
        <v>158.77317813151956</v>
      </c>
      <c r="AQ9" s="51" t="e">
        <f>IF(AO9&gt;0,ERFC(AO9),(1+ERF(AP9)))</f>
        <v>#NUM!</v>
      </c>
      <c r="AR9" s="7">
        <f t="shared" si="23"/>
        <v>0.3553345272593507</v>
      </c>
      <c r="AS9" s="7">
        <f t="shared" si="24"/>
        <v>0.21564548729448568</v>
      </c>
      <c r="AT9" s="7">
        <f>ERF(AR9)</f>
        <v>0.3846974435948048</v>
      </c>
      <c r="AU9" s="7">
        <f>ERF(AS9)</f>
        <v>0.23961006404453</v>
      </c>
      <c r="AV9" s="7" t="e">
        <f t="shared" si="25"/>
        <v>#NUM!</v>
      </c>
      <c r="AW9" s="7" t="e">
        <f t="shared" si="26"/>
        <v>#NUM!</v>
      </c>
      <c r="AX9" s="7" t="e">
        <f t="shared" si="27"/>
        <v>#NUM!</v>
      </c>
      <c r="AY9" s="1">
        <f t="shared" si="28"/>
      </c>
      <c r="AZ9" s="1" t="e">
        <f t="shared" si="29"/>
        <v>#NUM!</v>
      </c>
      <c r="BA9" s="7">
        <f t="shared" si="30"/>
      </c>
      <c r="BB9" s="1" t="e">
        <f t="shared" si="31"/>
        <v>#NUM!</v>
      </c>
      <c r="BC9" s="1">
        <f t="shared" si="32"/>
      </c>
      <c r="BD9" s="7">
        <f t="shared" si="33"/>
      </c>
      <c r="BE9" s="7">
        <f t="shared" si="34"/>
      </c>
    </row>
    <row r="10" spans="1:57" ht="13.5" customHeight="1">
      <c r="A10" s="13" t="s">
        <v>63</v>
      </c>
      <c r="B10" s="22" t="s">
        <v>65</v>
      </c>
      <c r="C10" s="23">
        <f>$C$22</f>
        <v>116</v>
      </c>
      <c r="D10" s="13" t="s">
        <v>3</v>
      </c>
      <c r="E10" s="29"/>
      <c r="F10" s="2"/>
      <c r="G10" s="43" t="s">
        <v>53</v>
      </c>
      <c r="H10" s="44">
        <v>33696</v>
      </c>
      <c r="J10" s="7">
        <v>180</v>
      </c>
      <c r="K10" s="7">
        <f t="shared" si="0"/>
        <v>96.66666666666667</v>
      </c>
      <c r="L10" s="7">
        <f t="shared" si="1"/>
        <v>1.0074125272201055</v>
      </c>
      <c r="M10" s="7">
        <f t="shared" si="2"/>
        <v>-0.007412527220105547</v>
      </c>
      <c r="N10" s="7">
        <f t="shared" si="3"/>
        <v>0.488437236450335</v>
      </c>
      <c r="O10" s="7">
        <f t="shared" si="4"/>
        <v>97.8665745100381</v>
      </c>
      <c r="P10" s="7">
        <f t="shared" si="5"/>
        <v>6.572670690061993</v>
      </c>
      <c r="Q10" s="7">
        <f t="shared" si="6"/>
        <v>14.889925134696659</v>
      </c>
      <c r="R10" s="7">
        <f t="shared" si="7"/>
        <v>14.889925134696659</v>
      </c>
      <c r="S10" s="7">
        <f>IF(Q10&gt;0,ERFC(Q10),(1+ERF(R10)))</f>
        <v>0</v>
      </c>
      <c r="T10" s="7">
        <f t="shared" si="8"/>
        <v>1.0432980954919466</v>
      </c>
      <c r="U10" s="7">
        <f t="shared" si="9"/>
        <v>0.6331569519321155</v>
      </c>
      <c r="V10" s="7">
        <f>ERF(T10)</f>
        <v>0.8599073647538391</v>
      </c>
      <c r="W10" s="7">
        <f>ERF(U10)</f>
        <v>0.6294369291874335</v>
      </c>
      <c r="X10" s="7">
        <f t="shared" si="10"/>
        <v>0</v>
      </c>
      <c r="Z10" s="7">
        <f t="shared" si="11"/>
        <v>0</v>
      </c>
      <c r="AA10" s="7">
        <f t="shared" si="12"/>
        <v>1</v>
      </c>
      <c r="AB10" s="7">
        <f t="shared" si="13"/>
        <v>-18.1334254899619</v>
      </c>
      <c r="AC10" s="7">
        <f t="shared" si="14"/>
        <v>-2.7589128293586955</v>
      </c>
      <c r="AD10" s="51">
        <f t="shared" si="15"/>
        <v>2.7589128293586955</v>
      </c>
      <c r="AE10">
        <f>IF(AC10&gt;0,ERFC(AC10),(1+ERF(AD10)))</f>
        <v>1.9999044773236223</v>
      </c>
      <c r="AF10" s="1" t="e">
        <f t="shared" si="16"/>
        <v>#DIV/0!</v>
      </c>
      <c r="AG10" s="1" t="e">
        <f t="shared" si="17"/>
        <v>#DIV/0!</v>
      </c>
      <c r="AH10" s="7" t="e">
        <f>ERF(AF10)</f>
        <v>#DIV/0!</v>
      </c>
      <c r="AI10" s="7" t="e">
        <f>ERF(AG10)</f>
        <v>#DIV/0!</v>
      </c>
      <c r="AJ10" s="7" t="e">
        <f t="shared" si="35"/>
        <v>#DIV/0!</v>
      </c>
      <c r="AL10" s="7">
        <f t="shared" si="18"/>
        <v>833.3333333333334</v>
      </c>
      <c r="AM10" s="7">
        <f t="shared" si="19"/>
        <v>0.0020764283165926375</v>
      </c>
      <c r="AN10" s="7">
        <f t="shared" si="20"/>
        <v>981.866574510038</v>
      </c>
      <c r="AO10" s="7">
        <f t="shared" si="21"/>
        <v>149.38624203318744</v>
      </c>
      <c r="AP10" s="7">
        <f t="shared" si="22"/>
        <v>149.38624203318744</v>
      </c>
      <c r="AQ10" s="51" t="e">
        <f>IF(AO10&gt;0,ERFC(AO10),(1+ERF(AP10)))</f>
        <v>#NUM!</v>
      </c>
      <c r="AR10" s="7">
        <f t="shared" si="23"/>
        <v>0.3553345272593507</v>
      </c>
      <c r="AS10" s="7">
        <f t="shared" si="24"/>
        <v>0.21564548729448568</v>
      </c>
      <c r="AT10" s="7">
        <f>ERF(AR10)</f>
        <v>0.3846974435948048</v>
      </c>
      <c r="AU10" s="7">
        <f>ERF(AS10)</f>
        <v>0.23961006404453</v>
      </c>
      <c r="AV10" s="7" t="e">
        <f t="shared" si="25"/>
        <v>#NUM!</v>
      </c>
      <c r="AW10" s="7" t="e">
        <f t="shared" si="26"/>
        <v>#NUM!</v>
      </c>
      <c r="AX10" s="7" t="e">
        <f t="shared" si="27"/>
        <v>#NUM!</v>
      </c>
      <c r="AY10" s="1">
        <f t="shared" si="28"/>
      </c>
      <c r="AZ10" s="1" t="e">
        <f t="shared" si="29"/>
        <v>#NUM!</v>
      </c>
      <c r="BA10" s="7">
        <f t="shared" si="30"/>
      </c>
      <c r="BB10" s="1" t="e">
        <f t="shared" si="31"/>
        <v>#NUM!</v>
      </c>
      <c r="BC10" s="1">
        <f t="shared" si="32"/>
      </c>
      <c r="BD10" s="7">
        <f t="shared" si="33"/>
      </c>
      <c r="BE10" s="7">
        <f t="shared" si="34"/>
      </c>
    </row>
    <row r="11" spans="1:57" ht="13.5" customHeight="1">
      <c r="A11" s="13" t="s">
        <v>64</v>
      </c>
      <c r="B11" s="22" t="s">
        <v>66</v>
      </c>
      <c r="C11" s="23">
        <f>C37</f>
        <v>0</v>
      </c>
      <c r="D11" s="13" t="s">
        <v>3</v>
      </c>
      <c r="E11" s="29"/>
      <c r="F11" s="2"/>
      <c r="G11" s="45"/>
      <c r="H11" s="46" t="s">
        <v>60</v>
      </c>
      <c r="J11" s="7">
        <v>200</v>
      </c>
      <c r="K11" s="7">
        <f t="shared" si="0"/>
        <v>96.66666666666667</v>
      </c>
      <c r="L11" s="7">
        <f t="shared" si="1"/>
        <v>1.0074125272201055</v>
      </c>
      <c r="M11" s="7">
        <f t="shared" si="2"/>
        <v>-0.007412527220105547</v>
      </c>
      <c r="N11" s="7">
        <f t="shared" si="3"/>
        <v>0.488437236450335</v>
      </c>
      <c r="O11" s="7">
        <f t="shared" si="4"/>
        <v>95.85174945559788</v>
      </c>
      <c r="P11" s="7">
        <f t="shared" si="5"/>
        <v>6.928203230275509</v>
      </c>
      <c r="Q11" s="7">
        <f t="shared" si="6"/>
        <v>13.8350083376215</v>
      </c>
      <c r="R11" s="7">
        <f t="shared" si="7"/>
        <v>13.8350083376215</v>
      </c>
      <c r="S11" s="7">
        <f>IF(Q11&gt;0,ERFC(Q11),(1+ERF(R11)))</f>
        <v>0</v>
      </c>
      <c r="T11" s="7">
        <f t="shared" si="8"/>
        <v>1.0432980954919466</v>
      </c>
      <c r="U11" s="7">
        <f t="shared" si="9"/>
        <v>0.6331569519321155</v>
      </c>
      <c r="V11" s="7">
        <f>ERF(T11)</f>
        <v>0.8599073647538391</v>
      </c>
      <c r="W11" s="7">
        <f>ERF(U11)</f>
        <v>0.6294369291874335</v>
      </c>
      <c r="X11" s="7">
        <f t="shared" si="10"/>
        <v>0</v>
      </c>
      <c r="Z11" s="7">
        <f t="shared" si="11"/>
        <v>0</v>
      </c>
      <c r="AA11" s="7">
        <f t="shared" si="12"/>
        <v>1</v>
      </c>
      <c r="AB11" s="7">
        <f t="shared" si="13"/>
        <v>-20.14825054440211</v>
      </c>
      <c r="AC11" s="7">
        <f t="shared" si="14"/>
        <v>-2.9081494688776455</v>
      </c>
      <c r="AD11" s="51">
        <f t="shared" si="15"/>
        <v>2.9081494688776455</v>
      </c>
      <c r="AE11">
        <f>IF(AC11&gt;0,ERFC(AC11),(1+ERF(AD11)))</f>
        <v>1.9999609016833408</v>
      </c>
      <c r="AF11" s="1" t="e">
        <f t="shared" si="16"/>
        <v>#DIV/0!</v>
      </c>
      <c r="AG11" s="1" t="e">
        <f t="shared" si="17"/>
        <v>#DIV/0!</v>
      </c>
      <c r="AH11" s="7" t="e">
        <f>ERF(AF11)</f>
        <v>#DIV/0!</v>
      </c>
      <c r="AI11" s="7" t="e">
        <f>ERF(AG11)</f>
        <v>#DIV/0!</v>
      </c>
      <c r="AJ11" s="7" t="e">
        <f t="shared" si="35"/>
        <v>#DIV/0!</v>
      </c>
      <c r="AL11" s="7">
        <f t="shared" si="18"/>
        <v>833.3333333333334</v>
      </c>
      <c r="AM11" s="7">
        <f t="shared" si="19"/>
        <v>0.0020764283165926375</v>
      </c>
      <c r="AN11" s="7">
        <f t="shared" si="20"/>
        <v>979.8517494555979</v>
      </c>
      <c r="AO11" s="7">
        <f t="shared" si="21"/>
        <v>141.4294178285288</v>
      </c>
      <c r="AP11" s="7">
        <f t="shared" si="22"/>
        <v>141.4294178285288</v>
      </c>
      <c r="AQ11" s="51" t="e">
        <f>IF(AO11&gt;0,ERFC(AO11),(1+ERF(AP11)))</f>
        <v>#NUM!</v>
      </c>
      <c r="AR11" s="7">
        <f t="shared" si="23"/>
        <v>0.3553345272593507</v>
      </c>
      <c r="AS11" s="7">
        <f t="shared" si="24"/>
        <v>0.21564548729448568</v>
      </c>
      <c r="AT11" s="7">
        <f>ERF(AR11)</f>
        <v>0.3846974435948048</v>
      </c>
      <c r="AU11" s="7">
        <f>ERF(AS11)</f>
        <v>0.23961006404453</v>
      </c>
      <c r="AV11" s="7" t="e">
        <f t="shared" si="25"/>
        <v>#NUM!</v>
      </c>
      <c r="AW11" s="7" t="e">
        <f t="shared" si="26"/>
        <v>#NUM!</v>
      </c>
      <c r="AX11" s="7" t="e">
        <f t="shared" si="27"/>
        <v>#NUM!</v>
      </c>
      <c r="AY11" s="1">
        <f t="shared" si="28"/>
      </c>
      <c r="AZ11" s="1" t="e">
        <f t="shared" si="29"/>
        <v>#NUM!</v>
      </c>
      <c r="BA11" s="7">
        <f t="shared" si="30"/>
      </c>
      <c r="BB11" s="1" t="e">
        <f t="shared" si="31"/>
        <v>#NUM!</v>
      </c>
      <c r="BC11" s="1">
        <f t="shared" si="32"/>
      </c>
      <c r="BD11" s="7">
        <f t="shared" si="33"/>
      </c>
      <c r="BE11" s="7">
        <f t="shared" si="34"/>
      </c>
    </row>
    <row r="12" spans="1:57" ht="13.5" customHeight="1">
      <c r="A12" s="13" t="s">
        <v>96</v>
      </c>
      <c r="B12" s="14" t="s">
        <v>97</v>
      </c>
      <c r="C12" s="24">
        <v>1000</v>
      </c>
      <c r="D12" s="13" t="s">
        <v>3</v>
      </c>
      <c r="E12" s="30"/>
      <c r="F12" s="2"/>
      <c r="G12" s="47"/>
      <c r="H12" s="48">
        <v>33696</v>
      </c>
      <c r="J12" s="7">
        <v>220</v>
      </c>
      <c r="K12" s="7">
        <f t="shared" si="0"/>
        <v>96.66666666666667</v>
      </c>
      <c r="L12" s="7">
        <f t="shared" si="1"/>
        <v>1.0074125272201055</v>
      </c>
      <c r="M12" s="7">
        <f t="shared" si="2"/>
        <v>-0.007412527220105547</v>
      </c>
      <c r="N12" s="7">
        <f t="shared" si="3"/>
        <v>0.488437236450335</v>
      </c>
      <c r="O12" s="7">
        <f t="shared" si="4"/>
        <v>93.83692440115767</v>
      </c>
      <c r="P12" s="7">
        <f t="shared" si="5"/>
        <v>7.26636084983398</v>
      </c>
      <c r="Q12" s="7">
        <f t="shared" si="6"/>
        <v>12.913881699572027</v>
      </c>
      <c r="R12" s="7">
        <f t="shared" si="7"/>
        <v>12.913881699572027</v>
      </c>
      <c r="S12" s="7">
        <f>IF(Q12&gt;0,ERFC(Q12),(1+ERF(R12)))</f>
        <v>0</v>
      </c>
      <c r="T12" s="7">
        <f t="shared" si="8"/>
        <v>1.0432980954919466</v>
      </c>
      <c r="U12" s="7">
        <f t="shared" si="9"/>
        <v>0.6331569519321155</v>
      </c>
      <c r="V12" s="7">
        <f>ERF(T12)</f>
        <v>0.8599073647538391</v>
      </c>
      <c r="W12" s="7">
        <f>ERF(U12)</f>
        <v>0.6294369291874335</v>
      </c>
      <c r="X12" s="7">
        <f t="shared" si="10"/>
        <v>0</v>
      </c>
      <c r="Z12" s="7">
        <f t="shared" si="11"/>
        <v>0</v>
      </c>
      <c r="AA12" s="7">
        <f t="shared" si="12"/>
        <v>1</v>
      </c>
      <c r="AB12" s="7">
        <f t="shared" si="13"/>
        <v>-22.163075598842322</v>
      </c>
      <c r="AC12" s="7">
        <f t="shared" si="14"/>
        <v>-3.0500928947602017</v>
      </c>
      <c r="AD12" s="51">
        <f t="shared" si="15"/>
        <v>3.0500928947602017</v>
      </c>
      <c r="AE12">
        <f>IF(AC12&gt;0,ERFC(AC12),(1+ERF(AD12)))</f>
        <v>1.9999839297306794</v>
      </c>
      <c r="AF12" s="1" t="e">
        <f t="shared" si="16"/>
        <v>#DIV/0!</v>
      </c>
      <c r="AG12" s="1" t="e">
        <f t="shared" si="17"/>
        <v>#DIV/0!</v>
      </c>
      <c r="AH12" s="7" t="e">
        <f>ERF(AF12)</f>
        <v>#DIV/0!</v>
      </c>
      <c r="AI12" s="7" t="e">
        <f>ERF(AG12)</f>
        <v>#DIV/0!</v>
      </c>
      <c r="AJ12" s="7" t="e">
        <f t="shared" si="35"/>
        <v>#DIV/0!</v>
      </c>
      <c r="AL12" s="7">
        <f t="shared" si="18"/>
        <v>833.3333333333334</v>
      </c>
      <c r="AM12" s="7">
        <f t="shared" si="19"/>
        <v>0.0020764283165926375</v>
      </c>
      <c r="AN12" s="7">
        <f t="shared" si="20"/>
        <v>977.8369244011577</v>
      </c>
      <c r="AO12" s="7">
        <f t="shared" si="21"/>
        <v>134.5703777460349</v>
      </c>
      <c r="AP12" s="7">
        <f t="shared" si="22"/>
        <v>134.5703777460349</v>
      </c>
      <c r="AQ12" s="51" t="e">
        <f>IF(AO12&gt;0,ERFC(AO12),(1+ERF(AP12)))</f>
        <v>#NUM!</v>
      </c>
      <c r="AR12" s="7">
        <f t="shared" si="23"/>
        <v>0.3553345272593507</v>
      </c>
      <c r="AS12" s="7">
        <f t="shared" si="24"/>
        <v>0.21564548729448568</v>
      </c>
      <c r="AT12" s="7">
        <f>ERF(AR12)</f>
        <v>0.3846974435948048</v>
      </c>
      <c r="AU12" s="7">
        <f>ERF(AS12)</f>
        <v>0.23961006404453</v>
      </c>
      <c r="AV12" s="7" t="e">
        <f t="shared" si="25"/>
        <v>#NUM!</v>
      </c>
      <c r="AW12" s="7" t="e">
        <f t="shared" si="26"/>
        <v>#NUM!</v>
      </c>
      <c r="AX12" s="7" t="e">
        <f t="shared" si="27"/>
        <v>#NUM!</v>
      </c>
      <c r="AY12" s="1">
        <f t="shared" si="28"/>
      </c>
      <c r="AZ12" s="1" t="e">
        <f t="shared" si="29"/>
        <v>#NUM!</v>
      </c>
      <c r="BA12" s="7">
        <f t="shared" si="30"/>
      </c>
      <c r="BB12" s="1" t="e">
        <f t="shared" si="31"/>
        <v>#NUM!</v>
      </c>
      <c r="BC12" s="1">
        <f t="shared" si="32"/>
      </c>
      <c r="BD12" s="7">
        <f t="shared" si="33"/>
      </c>
      <c r="BE12" s="7">
        <f t="shared" si="34"/>
      </c>
    </row>
    <row r="13" spans="1:57" ht="13.5" customHeight="1">
      <c r="A13" s="56" t="s">
        <v>119</v>
      </c>
      <c r="B13" s="14" t="s">
        <v>82</v>
      </c>
      <c r="C13" s="14" t="s">
        <v>83</v>
      </c>
      <c r="D13"/>
      <c r="E13" s="12"/>
      <c r="F13" s="2"/>
      <c r="J13" s="7">
        <v>240</v>
      </c>
      <c r="K13" s="7">
        <f t="shared" si="0"/>
        <v>96.66666666666667</v>
      </c>
      <c r="L13" s="7">
        <f t="shared" si="1"/>
        <v>1.0074125272201055</v>
      </c>
      <c r="M13" s="7">
        <f t="shared" si="2"/>
        <v>-0.007412527220105547</v>
      </c>
      <c r="N13" s="7">
        <f t="shared" si="3"/>
        <v>0.488437236450335</v>
      </c>
      <c r="O13" s="7">
        <f t="shared" si="4"/>
        <v>91.82209934671747</v>
      </c>
      <c r="P13" s="7">
        <f t="shared" si="5"/>
        <v>7.58946638440411</v>
      </c>
      <c r="Q13" s="7">
        <f t="shared" si="6"/>
        <v>12.098623894745257</v>
      </c>
      <c r="R13" s="7">
        <f t="shared" si="7"/>
        <v>12.098623894745257</v>
      </c>
      <c r="S13" s="7">
        <f>IF(Q13&gt;0,ERFC(Q13),(1+ERF(R13)))</f>
        <v>0</v>
      </c>
      <c r="T13" s="7">
        <f t="shared" si="8"/>
        <v>1.0432980954919466</v>
      </c>
      <c r="U13" s="7">
        <f t="shared" si="9"/>
        <v>0.6331569519321155</v>
      </c>
      <c r="V13" s="7">
        <f>ERF(T13)</f>
        <v>0.8599073647538391</v>
      </c>
      <c r="W13" s="7">
        <f>ERF(U13)</f>
        <v>0.6294369291874335</v>
      </c>
      <c r="X13" s="7">
        <f t="shared" si="10"/>
        <v>0</v>
      </c>
      <c r="Z13" s="7">
        <f t="shared" si="11"/>
        <v>0</v>
      </c>
      <c r="AA13" s="7">
        <f t="shared" si="12"/>
        <v>1</v>
      </c>
      <c r="AB13" s="7">
        <f t="shared" si="13"/>
        <v>-24.177900653282535</v>
      </c>
      <c r="AC13" s="7">
        <f t="shared" si="14"/>
        <v>-3.1857181294019097</v>
      </c>
      <c r="AD13" s="51">
        <f t="shared" si="15"/>
        <v>3.1857181294019097</v>
      </c>
      <c r="AE13">
        <f>IF(AC13&gt;0,ERFC(AC13),(1+ERF(AD13)))</f>
        <v>1.9999933716324252</v>
      </c>
      <c r="AF13" s="1" t="e">
        <f t="shared" si="16"/>
        <v>#DIV/0!</v>
      </c>
      <c r="AG13" s="1" t="e">
        <f t="shared" si="17"/>
        <v>#DIV/0!</v>
      </c>
      <c r="AH13" s="7" t="e">
        <f>ERF(AF13)</f>
        <v>#DIV/0!</v>
      </c>
      <c r="AI13" s="7" t="e">
        <f>ERF(AG13)</f>
        <v>#DIV/0!</v>
      </c>
      <c r="AJ13" s="7" t="e">
        <f t="shared" si="35"/>
        <v>#DIV/0!</v>
      </c>
      <c r="AL13" s="7">
        <f t="shared" si="18"/>
        <v>833.3333333333334</v>
      </c>
      <c r="AM13" s="7">
        <f t="shared" si="19"/>
        <v>0.0020764283165926375</v>
      </c>
      <c r="AN13" s="7">
        <f t="shared" si="20"/>
        <v>975.8220993467174</v>
      </c>
      <c r="AO13" s="7">
        <f t="shared" si="21"/>
        <v>128.57585104428057</v>
      </c>
      <c r="AP13" s="7">
        <f t="shared" si="22"/>
        <v>128.57585104428057</v>
      </c>
      <c r="AQ13" s="51" t="e">
        <f>IF(AO13&gt;0,ERFC(AO13),(1+ERF(AP13)))</f>
        <v>#NUM!</v>
      </c>
      <c r="AR13" s="7">
        <f t="shared" si="23"/>
        <v>0.3553345272593507</v>
      </c>
      <c r="AS13" s="7">
        <f t="shared" si="24"/>
        <v>0.21564548729448568</v>
      </c>
      <c r="AT13" s="7">
        <f>ERF(AR13)</f>
        <v>0.3846974435948048</v>
      </c>
      <c r="AU13" s="7">
        <f>ERF(AS13)</f>
        <v>0.23961006404453</v>
      </c>
      <c r="AV13" s="7" t="e">
        <f t="shared" si="25"/>
        <v>#NUM!</v>
      </c>
      <c r="AW13" s="7" t="e">
        <f t="shared" si="26"/>
        <v>#NUM!</v>
      </c>
      <c r="AX13" s="7" t="e">
        <f t="shared" si="27"/>
        <v>#NUM!</v>
      </c>
      <c r="AY13" s="1">
        <f t="shared" si="28"/>
      </c>
      <c r="AZ13" s="1" t="e">
        <f t="shared" si="29"/>
        <v>#NUM!</v>
      </c>
      <c r="BA13" s="7">
        <f t="shared" si="30"/>
      </c>
      <c r="BB13" s="1" t="e">
        <f t="shared" si="31"/>
        <v>#NUM!</v>
      </c>
      <c r="BC13" s="1">
        <f t="shared" si="32"/>
      </c>
      <c r="BD13" s="7">
        <f t="shared" si="33"/>
      </c>
      <c r="BE13" s="7">
        <f t="shared" si="34"/>
      </c>
    </row>
    <row r="14" spans="1:57" ht="13.5" customHeight="1">
      <c r="A14" s="38" t="s">
        <v>112</v>
      </c>
      <c r="B14" s="50">
        <f>MIN(AY2:AY368)</f>
        <v>9000</v>
      </c>
      <c r="C14" s="53">
        <f>B14/365</f>
        <v>24.65753424657534</v>
      </c>
      <c r="D14" s="7"/>
      <c r="E14" s="12"/>
      <c r="F14" s="12"/>
      <c r="G14" s="49" t="s">
        <v>123</v>
      </c>
      <c r="H14" s="49" t="s">
        <v>124</v>
      </c>
      <c r="J14" s="7">
        <v>260</v>
      </c>
      <c r="K14" s="7">
        <f t="shared" si="0"/>
        <v>96.66666666666667</v>
      </c>
      <c r="L14" s="7">
        <f t="shared" si="1"/>
        <v>1.0074125272201055</v>
      </c>
      <c r="M14" s="7">
        <f t="shared" si="2"/>
        <v>-0.007412527220105547</v>
      </c>
      <c r="N14" s="7">
        <f t="shared" si="3"/>
        <v>0.488437236450335</v>
      </c>
      <c r="O14" s="7">
        <f t="shared" si="4"/>
        <v>89.80727429227726</v>
      </c>
      <c r="P14" s="7">
        <f t="shared" si="5"/>
        <v>7.899367063252599</v>
      </c>
      <c r="Q14" s="7">
        <f t="shared" si="6"/>
        <v>11.368920265783764</v>
      </c>
      <c r="R14" s="7">
        <f t="shared" si="7"/>
        <v>11.368920265783764</v>
      </c>
      <c r="S14" s="7">
        <f>IF(Q14&gt;0,ERFC(Q14),(1+ERF(R14)))</f>
        <v>0</v>
      </c>
      <c r="T14" s="7">
        <f t="shared" si="8"/>
        <v>1.0432980954919466</v>
      </c>
      <c r="U14" s="7">
        <f t="shared" si="9"/>
        <v>0.6331569519321155</v>
      </c>
      <c r="V14" s="7">
        <f>ERF(T14)</f>
        <v>0.8599073647538391</v>
      </c>
      <c r="W14" s="7">
        <f>ERF(U14)</f>
        <v>0.6294369291874335</v>
      </c>
      <c r="X14" s="7">
        <f t="shared" si="10"/>
        <v>0</v>
      </c>
      <c r="Z14" s="7">
        <f t="shared" si="11"/>
        <v>0</v>
      </c>
      <c r="AA14" s="7">
        <f t="shared" si="12"/>
        <v>1</v>
      </c>
      <c r="AB14" s="7">
        <f t="shared" si="13"/>
        <v>-26.192725707722744</v>
      </c>
      <c r="AC14" s="7">
        <f t="shared" si="14"/>
        <v>-3.315800556929402</v>
      </c>
      <c r="AD14" s="51">
        <f t="shared" si="15"/>
        <v>3.315800556929402</v>
      </c>
      <c r="AE14">
        <f>IF(AC14&gt;0,ERFC(AC14),(1+ERF(AD14)))</f>
        <v>1.9999972579193848</v>
      </c>
      <c r="AF14" s="1" t="e">
        <f t="shared" si="16"/>
        <v>#DIV/0!</v>
      </c>
      <c r="AG14" s="1" t="e">
        <f t="shared" si="17"/>
        <v>#DIV/0!</v>
      </c>
      <c r="AH14" s="7" t="e">
        <f>ERF(AF14)</f>
        <v>#DIV/0!</v>
      </c>
      <c r="AI14" s="7" t="e">
        <f>ERF(AG14)</f>
        <v>#DIV/0!</v>
      </c>
      <c r="AJ14" s="7" t="e">
        <f t="shared" si="35"/>
        <v>#DIV/0!</v>
      </c>
      <c r="AL14" s="7">
        <f t="shared" si="18"/>
        <v>833.3333333333334</v>
      </c>
      <c r="AM14" s="7">
        <f t="shared" si="19"/>
        <v>0.0020764283165926375</v>
      </c>
      <c r="AN14" s="7">
        <f t="shared" si="20"/>
        <v>973.8072742922773</v>
      </c>
      <c r="AO14" s="7">
        <f t="shared" si="21"/>
        <v>123.27662032852894</v>
      </c>
      <c r="AP14" s="7">
        <f t="shared" si="22"/>
        <v>123.27662032852894</v>
      </c>
      <c r="AQ14" s="51" t="e">
        <f>IF(AO14&gt;0,ERFC(AO14),(1+ERF(AP14)))</f>
        <v>#NUM!</v>
      </c>
      <c r="AR14" s="7">
        <f t="shared" si="23"/>
        <v>0.3553345272593507</v>
      </c>
      <c r="AS14" s="7">
        <f t="shared" si="24"/>
        <v>0.21564548729448568</v>
      </c>
      <c r="AT14" s="7">
        <f>ERF(AR14)</f>
        <v>0.3846974435948048</v>
      </c>
      <c r="AU14" s="7">
        <f>ERF(AS14)</f>
        <v>0.23961006404453</v>
      </c>
      <c r="AV14" s="7" t="e">
        <f t="shared" si="25"/>
        <v>#NUM!</v>
      </c>
      <c r="AW14" s="7" t="e">
        <f t="shared" si="26"/>
        <v>#NUM!</v>
      </c>
      <c r="AX14" s="7" t="e">
        <f t="shared" si="27"/>
        <v>#NUM!</v>
      </c>
      <c r="AY14" s="1">
        <f t="shared" si="28"/>
      </c>
      <c r="AZ14" s="1" t="e">
        <f t="shared" si="29"/>
        <v>#NUM!</v>
      </c>
      <c r="BA14" s="7">
        <f t="shared" si="30"/>
      </c>
      <c r="BB14" s="1" t="e">
        <f t="shared" si="31"/>
        <v>#NUM!</v>
      </c>
      <c r="BC14" s="1">
        <f t="shared" si="32"/>
      </c>
      <c r="BD14" s="7">
        <f t="shared" si="33"/>
      </c>
      <c r="BE14" s="7">
        <f t="shared" si="34"/>
      </c>
    </row>
    <row r="15" spans="1:57" ht="13.5" customHeight="1">
      <c r="A15" s="38" t="s">
        <v>113</v>
      </c>
      <c r="B15" s="50">
        <f>MIN(BA2:BA368)</f>
        <v>9300</v>
      </c>
      <c r="C15" s="53">
        <f>B15/365</f>
        <v>25.47945205479452</v>
      </c>
      <c r="D15" s="7"/>
      <c r="E15" s="12"/>
      <c r="F15" s="12"/>
      <c r="G15" s="29" t="s">
        <v>125</v>
      </c>
      <c r="H15" s="29"/>
      <c r="J15" s="7">
        <v>280</v>
      </c>
      <c r="K15" s="7">
        <f t="shared" si="0"/>
        <v>96.66666666666667</v>
      </c>
      <c r="L15" s="7">
        <f t="shared" si="1"/>
        <v>1.0074125272201055</v>
      </c>
      <c r="M15" s="7">
        <f t="shared" si="2"/>
        <v>-0.007412527220105547</v>
      </c>
      <c r="N15" s="7">
        <f t="shared" si="3"/>
        <v>0.488437236450335</v>
      </c>
      <c r="O15" s="7">
        <f t="shared" si="4"/>
        <v>87.79244923783705</v>
      </c>
      <c r="P15" s="7">
        <f t="shared" si="5"/>
        <v>8.19756061276768</v>
      </c>
      <c r="Q15" s="7">
        <f t="shared" si="6"/>
        <v>10.709582201941945</v>
      </c>
      <c r="R15" s="7">
        <f t="shared" si="7"/>
        <v>10.709582201941945</v>
      </c>
      <c r="S15" s="7">
        <f>IF(Q15&gt;0,ERFC(Q15),(1+ERF(R15)))</f>
        <v>0</v>
      </c>
      <c r="T15" s="7">
        <f t="shared" si="8"/>
        <v>1.0432980954919466</v>
      </c>
      <c r="U15" s="7">
        <f t="shared" si="9"/>
        <v>0.6331569519321155</v>
      </c>
      <c r="V15" s="7">
        <f>ERF(T15)</f>
        <v>0.8599073647538391</v>
      </c>
      <c r="W15" s="7">
        <f>ERF(U15)</f>
        <v>0.6294369291874335</v>
      </c>
      <c r="X15" s="7">
        <f t="shared" si="10"/>
        <v>0</v>
      </c>
      <c r="Z15" s="7">
        <f t="shared" si="11"/>
        <v>0</v>
      </c>
      <c r="AA15" s="7">
        <f t="shared" si="12"/>
        <v>1</v>
      </c>
      <c r="AB15" s="7">
        <f t="shared" si="13"/>
        <v>-28.207550762162956</v>
      </c>
      <c r="AC15" s="7">
        <f t="shared" si="14"/>
        <v>-3.440968855811785</v>
      </c>
      <c r="AD15" s="51">
        <f t="shared" si="15"/>
        <v>3.440968855811785</v>
      </c>
      <c r="AE15">
        <f>IF(AC15&gt;0,ERFC(AC15),(1+ERF(AD15)))</f>
        <v>1.9999988627289214</v>
      </c>
      <c r="AF15" s="1" t="e">
        <f t="shared" si="16"/>
        <v>#DIV/0!</v>
      </c>
      <c r="AG15" s="1" t="e">
        <f t="shared" si="17"/>
        <v>#DIV/0!</v>
      </c>
      <c r="AH15" s="7" t="e">
        <f>ERF(AF15)</f>
        <v>#DIV/0!</v>
      </c>
      <c r="AI15" s="7" t="e">
        <f>ERF(AG15)</f>
        <v>#DIV/0!</v>
      </c>
      <c r="AJ15" s="7" t="e">
        <f t="shared" si="35"/>
        <v>#DIV/0!</v>
      </c>
      <c r="AL15" s="7">
        <f t="shared" si="18"/>
        <v>833.3333333333334</v>
      </c>
      <c r="AM15" s="7">
        <f t="shared" si="19"/>
        <v>0.0020764283165926375</v>
      </c>
      <c r="AN15" s="7">
        <f t="shared" si="20"/>
        <v>971.792449237837</v>
      </c>
      <c r="AO15" s="7">
        <f t="shared" si="21"/>
        <v>118.54654026275485</v>
      </c>
      <c r="AP15" s="7">
        <f t="shared" si="22"/>
        <v>118.54654026275485</v>
      </c>
      <c r="AQ15" s="51" t="e">
        <f>IF(AO15&gt;0,ERFC(AO15),(1+ERF(AP15)))</f>
        <v>#NUM!</v>
      </c>
      <c r="AR15" s="7">
        <f t="shared" si="23"/>
        <v>0.3553345272593507</v>
      </c>
      <c r="AS15" s="7">
        <f t="shared" si="24"/>
        <v>0.21564548729448568</v>
      </c>
      <c r="AT15" s="7">
        <f>ERF(AR15)</f>
        <v>0.3846974435948048</v>
      </c>
      <c r="AU15" s="7">
        <f>ERF(AS15)</f>
        <v>0.23961006404453</v>
      </c>
      <c r="AV15" s="7" t="e">
        <f t="shared" si="25"/>
        <v>#NUM!</v>
      </c>
      <c r="AW15" s="7" t="e">
        <f t="shared" si="26"/>
        <v>#NUM!</v>
      </c>
      <c r="AX15" s="7" t="e">
        <f t="shared" si="27"/>
        <v>#NUM!</v>
      </c>
      <c r="AY15" s="1">
        <f t="shared" si="28"/>
      </c>
      <c r="AZ15" s="1" t="e">
        <f t="shared" si="29"/>
        <v>#NUM!</v>
      </c>
      <c r="BA15" s="7">
        <f t="shared" si="30"/>
      </c>
      <c r="BB15" s="1" t="e">
        <f t="shared" si="31"/>
        <v>#NUM!</v>
      </c>
      <c r="BC15" s="1">
        <f t="shared" si="32"/>
      </c>
      <c r="BD15" s="7">
        <f t="shared" si="33"/>
      </c>
      <c r="BE15" s="7">
        <f t="shared" si="34"/>
      </c>
    </row>
    <row r="16" spans="1:57" ht="13.5" customHeight="1">
      <c r="A16" s="38" t="s">
        <v>80</v>
      </c>
      <c r="B16" s="50">
        <f>MIN(BC2:BC368)</f>
        <v>9600</v>
      </c>
      <c r="C16" s="53">
        <f>B16/365</f>
        <v>26.301369863013697</v>
      </c>
      <c r="D16" s="7"/>
      <c r="E16" s="12"/>
      <c r="F16" s="12"/>
      <c r="G16" s="29"/>
      <c r="H16" s="29"/>
      <c r="J16" s="7">
        <v>300</v>
      </c>
      <c r="K16" s="7">
        <f t="shared" si="0"/>
        <v>96.66666666666667</v>
      </c>
      <c r="L16" s="7">
        <f t="shared" si="1"/>
        <v>1.0074125272201055</v>
      </c>
      <c r="M16" s="7">
        <f t="shared" si="2"/>
        <v>-0.007412527220105547</v>
      </c>
      <c r="N16" s="7">
        <f t="shared" si="3"/>
        <v>0.488437236450335</v>
      </c>
      <c r="O16" s="7">
        <f t="shared" si="4"/>
        <v>85.77762418339684</v>
      </c>
      <c r="P16" s="7">
        <f t="shared" si="5"/>
        <v>8.48528137423857</v>
      </c>
      <c r="Q16" s="7">
        <f t="shared" si="6"/>
        <v>10.10898995569185</v>
      </c>
      <c r="R16" s="7">
        <f t="shared" si="7"/>
        <v>10.10898995569185</v>
      </c>
      <c r="S16" s="7">
        <f>IF(Q16&gt;0,ERFC(Q16),(1+ERF(R16)))</f>
        <v>0</v>
      </c>
      <c r="T16" s="7">
        <f t="shared" si="8"/>
        <v>1.0432980954919466</v>
      </c>
      <c r="U16" s="7">
        <f t="shared" si="9"/>
        <v>0.6331569519321155</v>
      </c>
      <c r="V16" s="7">
        <f>ERF(T16)</f>
        <v>0.8599073647538391</v>
      </c>
      <c r="W16" s="7">
        <f>ERF(U16)</f>
        <v>0.6294369291874335</v>
      </c>
      <c r="X16" s="7">
        <f t="shared" si="10"/>
        <v>0</v>
      </c>
      <c r="Z16" s="7">
        <f t="shared" si="11"/>
        <v>0</v>
      </c>
      <c r="AA16" s="7">
        <f t="shared" si="12"/>
        <v>1</v>
      </c>
      <c r="AB16" s="7">
        <f t="shared" si="13"/>
        <v>-30.222375816603165</v>
      </c>
      <c r="AC16" s="7">
        <f t="shared" si="14"/>
        <v>-3.5617411472480702</v>
      </c>
      <c r="AD16" s="51">
        <f t="shared" si="15"/>
        <v>3.5617411472480702</v>
      </c>
      <c r="AE16">
        <f>IF(AC16&gt;0,ERFC(AC16),(1+ERF(AD16)))</f>
        <v>1.999999527269875</v>
      </c>
      <c r="AF16" s="1" t="e">
        <f t="shared" si="16"/>
        <v>#DIV/0!</v>
      </c>
      <c r="AG16" s="1" t="e">
        <f t="shared" si="17"/>
        <v>#DIV/0!</v>
      </c>
      <c r="AH16" s="7" t="e">
        <f>ERF(AF16)</f>
        <v>#DIV/0!</v>
      </c>
      <c r="AI16" s="7" t="e">
        <f>ERF(AG16)</f>
        <v>#DIV/0!</v>
      </c>
      <c r="AJ16" s="7" t="e">
        <f t="shared" si="35"/>
        <v>#DIV/0!</v>
      </c>
      <c r="AL16" s="7">
        <f t="shared" si="18"/>
        <v>833.3333333333334</v>
      </c>
      <c r="AM16" s="7">
        <f t="shared" si="19"/>
        <v>0.0020764283165926375</v>
      </c>
      <c r="AN16" s="7">
        <f t="shared" si="20"/>
        <v>969.7776241833968</v>
      </c>
      <c r="AO16" s="7">
        <f t="shared" si="21"/>
        <v>114.28938905050985</v>
      </c>
      <c r="AP16" s="7">
        <f t="shared" si="22"/>
        <v>114.28938905050985</v>
      </c>
      <c r="AQ16" s="51" t="e">
        <f>IF(AO16&gt;0,ERFC(AO16),(1+ERF(AP16)))</f>
        <v>#NUM!</v>
      </c>
      <c r="AR16" s="7">
        <f t="shared" si="23"/>
        <v>0.3553345272593507</v>
      </c>
      <c r="AS16" s="7">
        <f t="shared" si="24"/>
        <v>0.21564548729448568</v>
      </c>
      <c r="AT16" s="7">
        <f>ERF(AR16)</f>
        <v>0.3846974435948048</v>
      </c>
      <c r="AU16" s="7">
        <f>ERF(AS16)</f>
        <v>0.23961006404453</v>
      </c>
      <c r="AV16" s="7" t="e">
        <f t="shared" si="25"/>
        <v>#NUM!</v>
      </c>
      <c r="AW16" s="7" t="e">
        <f t="shared" si="26"/>
        <v>#NUM!</v>
      </c>
      <c r="AX16" s="7" t="e">
        <f t="shared" si="27"/>
        <v>#NUM!</v>
      </c>
      <c r="AY16" s="1">
        <f t="shared" si="28"/>
      </c>
      <c r="AZ16" s="1" t="e">
        <f t="shared" si="29"/>
        <v>#NUM!</v>
      </c>
      <c r="BA16" s="7">
        <f t="shared" si="30"/>
      </c>
      <c r="BB16" s="1" t="e">
        <f t="shared" si="31"/>
        <v>#NUM!</v>
      </c>
      <c r="BC16" s="1">
        <f t="shared" si="32"/>
      </c>
      <c r="BD16" s="7">
        <f t="shared" si="33"/>
      </c>
      <c r="BE16" s="7">
        <f t="shared" si="34"/>
      </c>
    </row>
    <row r="17" spans="1:57" ht="13.5" customHeight="1">
      <c r="A17" s="38" t="s">
        <v>81</v>
      </c>
      <c r="B17" s="50">
        <f>MIN(BE2:BE368)</f>
        <v>13500</v>
      </c>
      <c r="C17" s="53">
        <f>B17/365</f>
        <v>36.986301369863014</v>
      </c>
      <c r="D17" s="7"/>
      <c r="E17" s="7"/>
      <c r="F17" s="7"/>
      <c r="G17" s="29"/>
      <c r="H17" s="29"/>
      <c r="J17" s="7">
        <v>320</v>
      </c>
      <c r="K17" s="7">
        <f t="shared" si="0"/>
        <v>96.66666666666667</v>
      </c>
      <c r="L17" s="7">
        <f t="shared" si="1"/>
        <v>1.0074125272201055</v>
      </c>
      <c r="M17" s="7">
        <f t="shared" si="2"/>
        <v>-0.007412527220105547</v>
      </c>
      <c r="N17" s="7">
        <f t="shared" si="3"/>
        <v>0.488437236450335</v>
      </c>
      <c r="O17" s="7">
        <f t="shared" si="4"/>
        <v>83.76279912895663</v>
      </c>
      <c r="P17" s="7">
        <f t="shared" si="5"/>
        <v>8.763560920082657</v>
      </c>
      <c r="Q17" s="7">
        <f t="shared" si="6"/>
        <v>9.558078033896589</v>
      </c>
      <c r="R17" s="7">
        <f t="shared" si="7"/>
        <v>9.558078033896589</v>
      </c>
      <c r="S17" s="7">
        <f>IF(Q17&gt;0,ERFC(Q17),(1+ERF(R17)))</f>
        <v>0</v>
      </c>
      <c r="T17" s="7">
        <f t="shared" si="8"/>
        <v>1.0432980954919466</v>
      </c>
      <c r="U17" s="7">
        <f t="shared" si="9"/>
        <v>0.6331569519321155</v>
      </c>
      <c r="V17" s="7">
        <f>ERF(T17)</f>
        <v>0.8599073647538391</v>
      </c>
      <c r="W17" s="7">
        <f>ERF(U17)</f>
        <v>0.6294369291874335</v>
      </c>
      <c r="X17" s="7">
        <f t="shared" si="10"/>
        <v>0</v>
      </c>
      <c r="Z17" s="7">
        <f t="shared" si="11"/>
        <v>0</v>
      </c>
      <c r="AA17" s="7">
        <f t="shared" si="12"/>
        <v>1</v>
      </c>
      <c r="AB17" s="7">
        <f t="shared" si="13"/>
        <v>-32.23720087104338</v>
      </c>
      <c r="AC17" s="7">
        <f t="shared" si="14"/>
        <v>-3.6785504391449266</v>
      </c>
      <c r="AD17" s="51">
        <f t="shared" si="15"/>
        <v>3.6785504391449266</v>
      </c>
      <c r="AE17">
        <f>IF(AC17&gt;0,ERFC(AC17),(1+ERF(AD17)))</f>
        <v>1.9999998031161534</v>
      </c>
      <c r="AF17" s="1" t="e">
        <f t="shared" si="16"/>
        <v>#DIV/0!</v>
      </c>
      <c r="AG17" s="1" t="e">
        <f t="shared" si="17"/>
        <v>#DIV/0!</v>
      </c>
      <c r="AH17" s="7" t="e">
        <f>ERF(AF17)</f>
        <v>#DIV/0!</v>
      </c>
      <c r="AI17" s="7" t="e">
        <f>ERF(AG17)</f>
        <v>#DIV/0!</v>
      </c>
      <c r="AJ17" s="7" t="e">
        <f t="shared" si="35"/>
        <v>#DIV/0!</v>
      </c>
      <c r="AL17" s="7">
        <f t="shared" si="18"/>
        <v>833.3333333333334</v>
      </c>
      <c r="AM17" s="7">
        <f t="shared" si="19"/>
        <v>0.0020764283165926375</v>
      </c>
      <c r="AN17" s="7">
        <f t="shared" si="20"/>
        <v>967.7627991289567</v>
      </c>
      <c r="AO17" s="7">
        <f t="shared" si="21"/>
        <v>110.43031570776469</v>
      </c>
      <c r="AP17" s="7">
        <f t="shared" si="22"/>
        <v>110.43031570776469</v>
      </c>
      <c r="AQ17" s="51" t="e">
        <f>IF(AO17&gt;0,ERFC(AO17),(1+ERF(AP17)))</f>
        <v>#NUM!</v>
      </c>
      <c r="AR17" s="7">
        <f t="shared" si="23"/>
        <v>0.3553345272593507</v>
      </c>
      <c r="AS17" s="7">
        <f t="shared" si="24"/>
        <v>0.21564548729448568</v>
      </c>
      <c r="AT17" s="7">
        <f>ERF(AR17)</f>
        <v>0.3846974435948048</v>
      </c>
      <c r="AU17" s="7">
        <f>ERF(AS17)</f>
        <v>0.23961006404453</v>
      </c>
      <c r="AV17" s="7" t="e">
        <f t="shared" si="25"/>
        <v>#NUM!</v>
      </c>
      <c r="AW17" s="7" t="e">
        <f t="shared" si="26"/>
        <v>#NUM!</v>
      </c>
      <c r="AX17" s="7" t="e">
        <f t="shared" si="27"/>
        <v>#NUM!</v>
      </c>
      <c r="AY17" s="1">
        <f t="shared" si="28"/>
      </c>
      <c r="AZ17" s="1" t="e">
        <f t="shared" si="29"/>
        <v>#NUM!</v>
      </c>
      <c r="BA17" s="7">
        <f t="shared" si="30"/>
      </c>
      <c r="BB17" s="1" t="e">
        <f t="shared" si="31"/>
        <v>#NUM!</v>
      </c>
      <c r="BC17" s="1">
        <f t="shared" si="32"/>
      </c>
      <c r="BD17" s="7">
        <f t="shared" si="33"/>
      </c>
      <c r="BE17" s="7">
        <f t="shared" si="34"/>
      </c>
    </row>
    <row r="18" spans="1:57" ht="13.5" customHeight="1">
      <c r="A18" s="38" t="s">
        <v>114</v>
      </c>
      <c r="B18" s="50">
        <f>B16-F32</f>
        <v>6836</v>
      </c>
      <c r="C18" s="53">
        <f>B18/365</f>
        <v>18.72876712328767</v>
      </c>
      <c r="D18" s="7"/>
      <c r="E18" s="7"/>
      <c r="F18" s="7"/>
      <c r="G18" s="29"/>
      <c r="H18" s="29"/>
      <c r="J18" s="7">
        <v>340</v>
      </c>
      <c r="K18" s="7">
        <f t="shared" si="0"/>
        <v>96.66666666666667</v>
      </c>
      <c r="L18" s="7">
        <f t="shared" si="1"/>
        <v>1.0074125272201055</v>
      </c>
      <c r="M18" s="7">
        <f t="shared" si="2"/>
        <v>-0.007412527220105547</v>
      </c>
      <c r="N18" s="7">
        <f t="shared" si="3"/>
        <v>0.488437236450335</v>
      </c>
      <c r="O18" s="7">
        <f t="shared" si="4"/>
        <v>81.7479740745164</v>
      </c>
      <c r="P18" s="7">
        <f t="shared" si="5"/>
        <v>9.033271832508971</v>
      </c>
      <c r="Q18" s="7">
        <f t="shared" si="6"/>
        <v>9.049652837892191</v>
      </c>
      <c r="R18" s="7">
        <f t="shared" si="7"/>
        <v>9.049652837892191</v>
      </c>
      <c r="S18" s="7">
        <f>IF(Q18&gt;0,ERFC(Q18),(1+ERF(R18)))</f>
        <v>0</v>
      </c>
      <c r="T18" s="7">
        <f t="shared" si="8"/>
        <v>1.0432980954919466</v>
      </c>
      <c r="U18" s="7">
        <f t="shared" si="9"/>
        <v>0.6331569519321155</v>
      </c>
      <c r="V18" s="7">
        <f>ERF(T18)</f>
        <v>0.8599073647538391</v>
      </c>
      <c r="W18" s="7">
        <f>ERF(U18)</f>
        <v>0.6294369291874335</v>
      </c>
      <c r="X18" s="7">
        <f t="shared" si="10"/>
        <v>0</v>
      </c>
      <c r="Z18" s="7">
        <f t="shared" si="11"/>
        <v>0</v>
      </c>
      <c r="AA18" s="7">
        <f t="shared" si="12"/>
        <v>1</v>
      </c>
      <c r="AB18" s="7">
        <f t="shared" si="13"/>
        <v>-34.252025925483586</v>
      </c>
      <c r="AC18" s="7">
        <f t="shared" si="14"/>
        <v>-3.7917630024391906</v>
      </c>
      <c r="AD18" s="51">
        <f t="shared" si="15"/>
        <v>3.7917630024391906</v>
      </c>
      <c r="AE18">
        <f>IF(AC18&gt;0,ERFC(AC18),(1+ERF(AD18)))</f>
        <v>1.9999999178595842</v>
      </c>
      <c r="AF18" s="1" t="e">
        <f t="shared" si="16"/>
        <v>#DIV/0!</v>
      </c>
      <c r="AG18" s="1" t="e">
        <f t="shared" si="17"/>
        <v>#DIV/0!</v>
      </c>
      <c r="AH18" s="7" t="e">
        <f>ERF(AF18)</f>
        <v>#DIV/0!</v>
      </c>
      <c r="AI18" s="7" t="e">
        <f>ERF(AG18)</f>
        <v>#DIV/0!</v>
      </c>
      <c r="AJ18" s="7" t="e">
        <f t="shared" si="35"/>
        <v>#DIV/0!</v>
      </c>
      <c r="AL18" s="7">
        <f t="shared" si="18"/>
        <v>833.3333333333334</v>
      </c>
      <c r="AM18" s="7">
        <f t="shared" si="19"/>
        <v>0.0020764283165926375</v>
      </c>
      <c r="AN18" s="7">
        <f t="shared" si="20"/>
        <v>965.7479740745164</v>
      </c>
      <c r="AO18" s="7">
        <f t="shared" si="21"/>
        <v>106.91009769007273</v>
      </c>
      <c r="AP18" s="7">
        <f t="shared" si="22"/>
        <v>106.91009769007273</v>
      </c>
      <c r="AQ18" s="51" t="e">
        <f>IF(AO18&gt;0,ERFC(AO18),(1+ERF(AP18)))</f>
        <v>#NUM!</v>
      </c>
      <c r="AR18" s="7">
        <f t="shared" si="23"/>
        <v>0.3553345272593507</v>
      </c>
      <c r="AS18" s="7">
        <f t="shared" si="24"/>
        <v>0.21564548729448568</v>
      </c>
      <c r="AT18" s="7">
        <f>ERF(AR18)</f>
        <v>0.3846974435948048</v>
      </c>
      <c r="AU18" s="7">
        <f>ERF(AS18)</f>
        <v>0.23961006404453</v>
      </c>
      <c r="AV18" s="7" t="e">
        <f t="shared" si="25"/>
        <v>#NUM!</v>
      </c>
      <c r="AW18" s="7" t="e">
        <f t="shared" si="26"/>
        <v>#NUM!</v>
      </c>
      <c r="AX18" s="7" t="e">
        <f t="shared" si="27"/>
        <v>#NUM!</v>
      </c>
      <c r="AY18" s="1">
        <f t="shared" si="28"/>
      </c>
      <c r="AZ18" s="1" t="e">
        <f t="shared" si="29"/>
        <v>#NUM!</v>
      </c>
      <c r="BA18" s="7">
        <f t="shared" si="30"/>
      </c>
      <c r="BB18" s="1" t="e">
        <f t="shared" si="31"/>
        <v>#NUM!</v>
      </c>
      <c r="BC18" s="1">
        <f t="shared" si="32"/>
      </c>
      <c r="BD18" s="7">
        <f t="shared" si="33"/>
      </c>
      <c r="BE18" s="7">
        <f t="shared" si="34"/>
      </c>
    </row>
    <row r="19" spans="1:57" ht="13.5" customHeight="1">
      <c r="A19" s="54" t="s">
        <v>99</v>
      </c>
      <c r="B19" s="55">
        <f>MAX(BD2:BD368)</f>
        <v>47.84993002684524</v>
      </c>
      <c r="C19" s="22" t="s">
        <v>2</v>
      </c>
      <c r="D19" s="7"/>
      <c r="E19" s="7"/>
      <c r="F19" s="7"/>
      <c r="G19" s="30"/>
      <c r="H19" s="30"/>
      <c r="J19" s="7">
        <v>360</v>
      </c>
      <c r="K19" s="7">
        <f t="shared" si="0"/>
        <v>96.66666666666667</v>
      </c>
      <c r="L19" s="7">
        <f t="shared" si="1"/>
        <v>1.0074125272201055</v>
      </c>
      <c r="M19" s="7">
        <f t="shared" si="2"/>
        <v>-0.007412527220105547</v>
      </c>
      <c r="N19" s="7">
        <f t="shared" si="3"/>
        <v>0.488437236450335</v>
      </c>
      <c r="O19" s="7">
        <f t="shared" si="4"/>
        <v>79.7331490200762</v>
      </c>
      <c r="P19" s="7">
        <f t="shared" si="5"/>
        <v>9.2951600308978</v>
      </c>
      <c r="Q19" s="7">
        <f t="shared" si="6"/>
        <v>8.577921063761925</v>
      </c>
      <c r="R19" s="7">
        <f t="shared" si="7"/>
        <v>8.577921063761925</v>
      </c>
      <c r="S19" s="7">
        <f>IF(Q19&gt;0,ERFC(Q19),(1+ERF(R19)))</f>
        <v>0</v>
      </c>
      <c r="T19" s="7">
        <f t="shared" si="8"/>
        <v>1.0432980954919466</v>
      </c>
      <c r="U19" s="7">
        <f t="shared" si="9"/>
        <v>0.6331569519321155</v>
      </c>
      <c r="V19" s="7">
        <f>ERF(T19)</f>
        <v>0.8599073647538391</v>
      </c>
      <c r="W19" s="7">
        <f>ERF(U19)</f>
        <v>0.6294369291874335</v>
      </c>
      <c r="X19" s="7">
        <f t="shared" si="10"/>
        <v>0</v>
      </c>
      <c r="Z19" s="7">
        <f t="shared" si="11"/>
        <v>0</v>
      </c>
      <c r="AA19" s="7">
        <f t="shared" si="12"/>
        <v>1</v>
      </c>
      <c r="AB19" s="7">
        <f t="shared" si="13"/>
        <v>-36.2668509799238</v>
      </c>
      <c r="AC19" s="7">
        <f t="shared" si="14"/>
        <v>-3.901691940684195</v>
      </c>
      <c r="AD19" s="51">
        <f t="shared" si="15"/>
        <v>3.901691940684195</v>
      </c>
      <c r="AE19">
        <f>IF(AC19&gt;0,ERFC(AC19),(1+ERF(AD19)))</f>
        <v>1.999999965678033</v>
      </c>
      <c r="AF19" s="1" t="e">
        <f t="shared" si="16"/>
        <v>#DIV/0!</v>
      </c>
      <c r="AG19" s="1" t="e">
        <f t="shared" si="17"/>
        <v>#DIV/0!</v>
      </c>
      <c r="AH19" s="7" t="e">
        <f>ERF(AF19)</f>
        <v>#DIV/0!</v>
      </c>
      <c r="AI19" s="7" t="e">
        <f>ERF(AG19)</f>
        <v>#DIV/0!</v>
      </c>
      <c r="AJ19" s="7" t="e">
        <f t="shared" si="35"/>
        <v>#DIV/0!</v>
      </c>
      <c r="AL19" s="7">
        <f t="shared" si="18"/>
        <v>833.3333333333334</v>
      </c>
      <c r="AM19" s="7">
        <f t="shared" si="19"/>
        <v>0.0020764283165926375</v>
      </c>
      <c r="AN19" s="7">
        <f t="shared" si="20"/>
        <v>963.7331490200762</v>
      </c>
      <c r="AO19" s="7">
        <f t="shared" si="21"/>
        <v>103.6811787872996</v>
      </c>
      <c r="AP19" s="7">
        <f t="shared" si="22"/>
        <v>103.6811787872996</v>
      </c>
      <c r="AQ19" s="51" t="e">
        <f>IF(AO19&gt;0,ERFC(AO19),(1+ERF(AP19)))</f>
        <v>#NUM!</v>
      </c>
      <c r="AR19" s="7">
        <f t="shared" si="23"/>
        <v>0.3553345272593507</v>
      </c>
      <c r="AS19" s="7">
        <f t="shared" si="24"/>
        <v>0.21564548729448568</v>
      </c>
      <c r="AT19" s="7">
        <f>ERF(AR19)</f>
        <v>0.3846974435948048</v>
      </c>
      <c r="AU19" s="7">
        <f>ERF(AS19)</f>
        <v>0.23961006404453</v>
      </c>
      <c r="AV19" s="7" t="e">
        <f t="shared" si="25"/>
        <v>#NUM!</v>
      </c>
      <c r="AW19" s="7" t="e">
        <f t="shared" si="26"/>
        <v>#NUM!</v>
      </c>
      <c r="AX19" s="7" t="e">
        <f t="shared" si="27"/>
        <v>#NUM!</v>
      </c>
      <c r="AY19" s="1">
        <f t="shared" si="28"/>
      </c>
      <c r="AZ19" s="1" t="e">
        <f t="shared" si="29"/>
        <v>#NUM!</v>
      </c>
      <c r="BA19" s="7">
        <f t="shared" si="30"/>
      </c>
      <c r="BB19" s="1" t="e">
        <f t="shared" si="31"/>
        <v>#NUM!</v>
      </c>
      <c r="BC19" s="1">
        <f t="shared" si="32"/>
      </c>
      <c r="BD19" s="7">
        <f t="shared" si="33"/>
      </c>
      <c r="BE19" s="7">
        <f t="shared" si="34"/>
      </c>
    </row>
    <row r="20" spans="1:57" ht="13.5" customHeight="1">
      <c r="A20" s="31" t="s">
        <v>37</v>
      </c>
      <c r="B20" s="22" t="s">
        <v>38</v>
      </c>
      <c r="C20" s="22" t="s">
        <v>16</v>
      </c>
      <c r="D20" s="22" t="s">
        <v>1</v>
      </c>
      <c r="E20" s="22" t="s">
        <v>42</v>
      </c>
      <c r="F20" s="22" t="s">
        <v>41</v>
      </c>
      <c r="G20" s="7"/>
      <c r="H20" s="7"/>
      <c r="J20" s="7">
        <v>380</v>
      </c>
      <c r="K20" s="7">
        <f t="shared" si="0"/>
        <v>96.66666666666667</v>
      </c>
      <c r="L20" s="7">
        <f t="shared" si="1"/>
        <v>1.0074125272201055</v>
      </c>
      <c r="M20" s="7">
        <f t="shared" si="2"/>
        <v>-0.007412527220105547</v>
      </c>
      <c r="N20" s="7">
        <f t="shared" si="3"/>
        <v>0.488437236450335</v>
      </c>
      <c r="O20" s="7">
        <f t="shared" si="4"/>
        <v>77.71832396563599</v>
      </c>
      <c r="P20" s="7">
        <f t="shared" si="5"/>
        <v>9.549869109050658</v>
      </c>
      <c r="Q20" s="7">
        <f t="shared" si="6"/>
        <v>8.138155934721695</v>
      </c>
      <c r="R20" s="7">
        <f t="shared" si="7"/>
        <v>8.138155934721695</v>
      </c>
      <c r="S20" s="7">
        <f>IF(Q20&gt;0,ERFC(Q20),(1+ERF(R20)))</f>
        <v>0</v>
      </c>
      <c r="T20" s="7">
        <f t="shared" si="8"/>
        <v>1.0432980954919466</v>
      </c>
      <c r="U20" s="7">
        <f t="shared" si="9"/>
        <v>0.6331569519321155</v>
      </c>
      <c r="V20" s="7">
        <f>ERF(T20)</f>
        <v>0.8599073647538391</v>
      </c>
      <c r="W20" s="7">
        <f>ERF(U20)</f>
        <v>0.6294369291874335</v>
      </c>
      <c r="X20" s="7">
        <f t="shared" si="10"/>
        <v>0</v>
      </c>
      <c r="Z20" s="7">
        <f t="shared" si="11"/>
        <v>0</v>
      </c>
      <c r="AA20" s="7">
        <f t="shared" si="12"/>
        <v>1</v>
      </c>
      <c r="AB20" s="7">
        <f t="shared" si="13"/>
        <v>-38.28167603436401</v>
      </c>
      <c r="AC20" s="7">
        <f t="shared" si="14"/>
        <v>-4.008607405737475</v>
      </c>
      <c r="AD20" s="51">
        <f t="shared" si="15"/>
        <v>4.008607405737475</v>
      </c>
      <c r="AE20">
        <f>IF(AC20&gt;0,ERFC(AC20),(1+ERF(AD20)))</f>
        <v>1.9999999856389228</v>
      </c>
      <c r="AF20" s="1" t="e">
        <f t="shared" si="16"/>
        <v>#DIV/0!</v>
      </c>
      <c r="AG20" s="1" t="e">
        <f t="shared" si="17"/>
        <v>#DIV/0!</v>
      </c>
      <c r="AH20" s="7" t="e">
        <f>ERF(AF20)</f>
        <v>#DIV/0!</v>
      </c>
      <c r="AI20" s="7" t="e">
        <f>ERF(AG20)</f>
        <v>#DIV/0!</v>
      </c>
      <c r="AJ20" s="7" t="e">
        <f t="shared" si="35"/>
        <v>#DIV/0!</v>
      </c>
      <c r="AL20" s="7">
        <f t="shared" si="18"/>
        <v>833.3333333333334</v>
      </c>
      <c r="AM20" s="7">
        <f t="shared" si="19"/>
        <v>0.0020764283165926375</v>
      </c>
      <c r="AN20" s="7">
        <f t="shared" si="20"/>
        <v>961.718323965636</v>
      </c>
      <c r="AO20" s="7">
        <f t="shared" si="21"/>
        <v>100.7048696671864</v>
      </c>
      <c r="AP20" s="7">
        <f t="shared" si="22"/>
        <v>100.7048696671864</v>
      </c>
      <c r="AQ20" s="51" t="e">
        <f>IF(AO20&gt;0,ERFC(AO20),(1+ERF(AP20)))</f>
        <v>#NUM!</v>
      </c>
      <c r="AR20" s="7">
        <f t="shared" si="23"/>
        <v>0.3553345272593507</v>
      </c>
      <c r="AS20" s="7">
        <f t="shared" si="24"/>
        <v>0.21564548729448568</v>
      </c>
      <c r="AT20" s="7">
        <f>ERF(AR20)</f>
        <v>0.3846974435948048</v>
      </c>
      <c r="AU20" s="7">
        <f>ERF(AS20)</f>
        <v>0.23961006404453</v>
      </c>
      <c r="AV20" s="7" t="e">
        <f t="shared" si="25"/>
        <v>#NUM!</v>
      </c>
      <c r="AW20" s="7" t="e">
        <f t="shared" si="26"/>
        <v>#NUM!</v>
      </c>
      <c r="AX20" s="7" t="e">
        <f t="shared" si="27"/>
        <v>#NUM!</v>
      </c>
      <c r="AY20" s="1">
        <f t="shared" si="28"/>
      </c>
      <c r="AZ20" s="1" t="e">
        <f t="shared" si="29"/>
        <v>#NUM!</v>
      </c>
      <c r="BA20" s="7">
        <f t="shared" si="30"/>
      </c>
      <c r="BB20" s="1" t="e">
        <f t="shared" si="31"/>
        <v>#NUM!</v>
      </c>
      <c r="BC20" s="1">
        <f t="shared" si="32"/>
      </c>
      <c r="BD20" s="7">
        <f t="shared" si="33"/>
      </c>
      <c r="BE20" s="7">
        <f t="shared" si="34"/>
      </c>
    </row>
    <row r="21" spans="1:57" ht="13.5" customHeight="1">
      <c r="A21" s="31" t="s">
        <v>36</v>
      </c>
      <c r="B21" s="32" t="s">
        <v>121</v>
      </c>
      <c r="C21" s="33"/>
      <c r="D21" s="34">
        <v>250000</v>
      </c>
      <c r="E21" s="22"/>
      <c r="F21" s="22"/>
      <c r="G21" s="7"/>
      <c r="H21" s="7"/>
      <c r="J21" s="7">
        <v>400</v>
      </c>
      <c r="K21" s="7">
        <f t="shared" si="0"/>
        <v>96.66666666666667</v>
      </c>
      <c r="L21" s="7">
        <f t="shared" si="1"/>
        <v>1.0074125272201055</v>
      </c>
      <c r="M21" s="7">
        <f t="shared" si="2"/>
        <v>-0.007412527220105547</v>
      </c>
      <c r="N21" s="7">
        <f t="shared" si="3"/>
        <v>0.488437236450335</v>
      </c>
      <c r="O21" s="7">
        <f t="shared" si="4"/>
        <v>75.70349891119578</v>
      </c>
      <c r="P21" s="7">
        <f t="shared" si="5"/>
        <v>9.797958971132712</v>
      </c>
      <c r="Q21" s="7">
        <f t="shared" si="6"/>
        <v>7.726456003157149</v>
      </c>
      <c r="R21" s="7">
        <f t="shared" si="7"/>
        <v>7.726456003157149</v>
      </c>
      <c r="S21" s="7">
        <f>IF(Q21&gt;0,ERFC(Q21),(1+ERF(R21)))</f>
        <v>0</v>
      </c>
      <c r="T21" s="7">
        <f t="shared" si="8"/>
        <v>1.0432980954919466</v>
      </c>
      <c r="U21" s="7">
        <f t="shared" si="9"/>
        <v>0.6331569519321155</v>
      </c>
      <c r="V21" s="7">
        <f>ERF(T21)</f>
        <v>0.8599073647538391</v>
      </c>
      <c r="W21" s="7">
        <f>ERF(U21)</f>
        <v>0.6294369291874335</v>
      </c>
      <c r="X21" s="7">
        <f t="shared" si="10"/>
        <v>0</v>
      </c>
      <c r="Z21" s="7">
        <f t="shared" si="11"/>
        <v>0</v>
      </c>
      <c r="AA21" s="7">
        <f t="shared" si="12"/>
        <v>1</v>
      </c>
      <c r="AB21" s="7">
        <f t="shared" si="13"/>
        <v>-40.29650108880422</v>
      </c>
      <c r="AC21" s="7">
        <f t="shared" si="14"/>
        <v>-4.11274442029488</v>
      </c>
      <c r="AD21" s="51">
        <f t="shared" si="15"/>
        <v>4.11274442029488</v>
      </c>
      <c r="AE21">
        <f>IF(AC21&gt;0,ERFC(AC21),(1+ERF(AD21)))</f>
        <v>1.999999993983517</v>
      </c>
      <c r="AF21" s="1" t="e">
        <f t="shared" si="16"/>
        <v>#DIV/0!</v>
      </c>
      <c r="AG21" s="1" t="e">
        <f t="shared" si="17"/>
        <v>#DIV/0!</v>
      </c>
      <c r="AH21" s="7" t="e">
        <f>ERF(AF21)</f>
        <v>#DIV/0!</v>
      </c>
      <c r="AI21" s="7" t="e">
        <f>ERF(AG21)</f>
        <v>#DIV/0!</v>
      </c>
      <c r="AJ21" s="7" t="e">
        <f t="shared" si="35"/>
        <v>#DIV/0!</v>
      </c>
      <c r="AL21" s="7">
        <f t="shared" si="18"/>
        <v>833.3333333333334</v>
      </c>
      <c r="AM21" s="7">
        <f t="shared" si="19"/>
        <v>0.0020764283165926375</v>
      </c>
      <c r="AN21" s="7">
        <f t="shared" si="20"/>
        <v>959.7034989111958</v>
      </c>
      <c r="AO21" s="7">
        <f t="shared" si="21"/>
        <v>97.94932819567089</v>
      </c>
      <c r="AP21" s="7">
        <f t="shared" si="22"/>
        <v>97.94932819567089</v>
      </c>
      <c r="AQ21" s="51" t="e">
        <f>IF(AO21&gt;0,ERFC(AO21),(1+ERF(AP21)))</f>
        <v>#NUM!</v>
      </c>
      <c r="AR21" s="7">
        <f t="shared" si="23"/>
        <v>0.3553345272593507</v>
      </c>
      <c r="AS21" s="7">
        <f t="shared" si="24"/>
        <v>0.21564548729448568</v>
      </c>
      <c r="AT21" s="7">
        <f>ERF(AR21)</f>
        <v>0.3846974435948048</v>
      </c>
      <c r="AU21" s="7">
        <f>ERF(AS21)</f>
        <v>0.23961006404453</v>
      </c>
      <c r="AV21" s="7" t="e">
        <f t="shared" si="25"/>
        <v>#NUM!</v>
      </c>
      <c r="AW21" s="7" t="e">
        <f t="shared" si="26"/>
        <v>#NUM!</v>
      </c>
      <c r="AX21" s="7" t="e">
        <f t="shared" si="27"/>
        <v>#NUM!</v>
      </c>
      <c r="AY21" s="1">
        <f t="shared" si="28"/>
      </c>
      <c r="AZ21" s="1" t="e">
        <f t="shared" si="29"/>
        <v>#NUM!</v>
      </c>
      <c r="BA21" s="7">
        <f t="shared" si="30"/>
      </c>
      <c r="BB21" s="1" t="e">
        <f t="shared" si="31"/>
        <v>#NUM!</v>
      </c>
      <c r="BC21" s="1">
        <f t="shared" si="32"/>
      </c>
      <c r="BD21" s="7">
        <f t="shared" si="33"/>
      </c>
      <c r="BE21" s="7">
        <f t="shared" si="34"/>
      </c>
    </row>
    <row r="22" spans="1:57" ht="13.5" customHeight="1">
      <c r="A22" s="31" t="s">
        <v>84</v>
      </c>
      <c r="B22" s="32" t="s">
        <v>122</v>
      </c>
      <c r="C22" s="32">
        <v>116</v>
      </c>
      <c r="D22" s="32">
        <v>570</v>
      </c>
      <c r="E22" s="34">
        <v>980</v>
      </c>
      <c r="F22" s="35">
        <f>D22/$D$21</f>
        <v>0.00228</v>
      </c>
      <c r="G22" s="7"/>
      <c r="H22" s="7"/>
      <c r="J22" s="7">
        <v>420</v>
      </c>
      <c r="K22" s="7">
        <f t="shared" si="0"/>
        <v>96.66666666666667</v>
      </c>
      <c r="L22" s="7">
        <f t="shared" si="1"/>
        <v>1.0074125272201055</v>
      </c>
      <c r="M22" s="7">
        <f t="shared" si="2"/>
        <v>-0.007412527220105547</v>
      </c>
      <c r="N22" s="7">
        <f t="shared" si="3"/>
        <v>0.488437236450335</v>
      </c>
      <c r="O22" s="7">
        <f t="shared" si="4"/>
        <v>73.68867385675557</v>
      </c>
      <c r="P22" s="7">
        <f t="shared" si="5"/>
        <v>10.039920318408907</v>
      </c>
      <c r="Q22" s="7">
        <f t="shared" si="6"/>
        <v>7.339567598125471</v>
      </c>
      <c r="R22" s="7">
        <f t="shared" si="7"/>
        <v>7.339567598125471</v>
      </c>
      <c r="S22" s="7">
        <f>IF(Q22&gt;0,ERFC(Q22),(1+ERF(R22)))</f>
        <v>0</v>
      </c>
      <c r="T22" s="7">
        <f t="shared" si="8"/>
        <v>1.0432980954919466</v>
      </c>
      <c r="U22" s="7">
        <f t="shared" si="9"/>
        <v>0.6331569519321155</v>
      </c>
      <c r="V22" s="7">
        <f>ERF(T22)</f>
        <v>0.8599073647538391</v>
      </c>
      <c r="W22" s="7">
        <f>ERF(U22)</f>
        <v>0.6294369291874335</v>
      </c>
      <c r="X22" s="7">
        <f t="shared" si="10"/>
        <v>0</v>
      </c>
      <c r="Z22" s="7">
        <f t="shared" si="11"/>
        <v>0</v>
      </c>
      <c r="AA22" s="7">
        <f t="shared" si="12"/>
        <v>1</v>
      </c>
      <c r="AB22" s="7">
        <f t="shared" si="13"/>
        <v>-42.311326143244436</v>
      </c>
      <c r="AC22" s="7">
        <f t="shared" si="14"/>
        <v>-4.214308958773668</v>
      </c>
      <c r="AD22" s="51">
        <f t="shared" si="15"/>
        <v>4.214308958773668</v>
      </c>
      <c r="AE22">
        <f>IF(AC22&gt;0,ERFC(AC22),(1+ERF(AD22)))</f>
        <v>1.9999999974765845</v>
      </c>
      <c r="AF22" s="1" t="e">
        <f t="shared" si="16"/>
        <v>#DIV/0!</v>
      </c>
      <c r="AG22" s="1" t="e">
        <f t="shared" si="17"/>
        <v>#DIV/0!</v>
      </c>
      <c r="AH22" s="7" t="e">
        <f>ERF(AF22)</f>
        <v>#DIV/0!</v>
      </c>
      <c r="AI22" s="7" t="e">
        <f>ERF(AG22)</f>
        <v>#DIV/0!</v>
      </c>
      <c r="AJ22" s="7" t="e">
        <f t="shared" si="35"/>
        <v>#DIV/0!</v>
      </c>
      <c r="AL22" s="7">
        <f t="shared" si="18"/>
        <v>833.3333333333334</v>
      </c>
      <c r="AM22" s="7">
        <f t="shared" si="19"/>
        <v>0.0020764283165926375</v>
      </c>
      <c r="AN22" s="7">
        <f t="shared" si="20"/>
        <v>957.6886738567556</v>
      </c>
      <c r="AO22" s="7">
        <f t="shared" si="21"/>
        <v>95.3880751524258</v>
      </c>
      <c r="AP22" s="7">
        <f t="shared" si="22"/>
        <v>95.3880751524258</v>
      </c>
      <c r="AQ22" s="51" t="e">
        <f>IF(AO22&gt;0,ERFC(AO22),(1+ERF(AP22)))</f>
        <v>#NUM!</v>
      </c>
      <c r="AR22" s="7">
        <f t="shared" si="23"/>
        <v>0.3553345272593507</v>
      </c>
      <c r="AS22" s="7">
        <f t="shared" si="24"/>
        <v>0.21564548729448568</v>
      </c>
      <c r="AT22" s="7">
        <f>ERF(AR22)</f>
        <v>0.3846974435948048</v>
      </c>
      <c r="AU22" s="7">
        <f>ERF(AS22)</f>
        <v>0.23961006404453</v>
      </c>
      <c r="AV22" s="7" t="e">
        <f t="shared" si="25"/>
        <v>#NUM!</v>
      </c>
      <c r="AW22" s="7" t="e">
        <f t="shared" si="26"/>
        <v>#NUM!</v>
      </c>
      <c r="AX22" s="7" t="e">
        <f t="shared" si="27"/>
        <v>#NUM!</v>
      </c>
      <c r="AY22" s="1">
        <f t="shared" si="28"/>
      </c>
      <c r="AZ22" s="1" t="e">
        <f t="shared" si="29"/>
        <v>#NUM!</v>
      </c>
      <c r="BA22" s="7">
        <f t="shared" si="30"/>
      </c>
      <c r="BB22" s="1" t="e">
        <f t="shared" si="31"/>
        <v>#NUM!</v>
      </c>
      <c r="BC22" s="1">
        <f t="shared" si="32"/>
      </c>
      <c r="BD22" s="7">
        <f t="shared" si="33"/>
      </c>
      <c r="BE22" s="7">
        <f t="shared" si="34"/>
      </c>
    </row>
    <row r="23" spans="1:57" ht="14.25">
      <c r="A23" s="31" t="s">
        <v>85</v>
      </c>
      <c r="B23" s="22"/>
      <c r="C23" s="22"/>
      <c r="D23" s="32">
        <v>16000</v>
      </c>
      <c r="E23" s="32">
        <f>E22+90</f>
        <v>1070</v>
      </c>
      <c r="F23" s="35">
        <f aca="true" t="shared" si="36" ref="F23:F31">D23/$D$21</f>
        <v>0.064</v>
      </c>
      <c r="G23" s="7"/>
      <c r="H23" s="7"/>
      <c r="J23" s="7">
        <v>440</v>
      </c>
      <c r="K23" s="7">
        <f t="shared" si="0"/>
        <v>96.66666666666667</v>
      </c>
      <c r="L23" s="7">
        <f t="shared" si="1"/>
        <v>1.0074125272201055</v>
      </c>
      <c r="M23" s="7">
        <f t="shared" si="2"/>
        <v>-0.007412527220105547</v>
      </c>
      <c r="N23" s="7">
        <f t="shared" si="3"/>
        <v>0.488437236450335</v>
      </c>
      <c r="O23" s="7">
        <f t="shared" si="4"/>
        <v>71.67384880231535</v>
      </c>
      <c r="P23" s="7">
        <f t="shared" si="5"/>
        <v>10.276186062932103</v>
      </c>
      <c r="Q23" s="7">
        <f t="shared" si="6"/>
        <v>6.974751952074392</v>
      </c>
      <c r="R23" s="7">
        <f t="shared" si="7"/>
        <v>6.974751952074392</v>
      </c>
      <c r="S23" s="7">
        <f>IF(Q23&gt;0,ERFC(Q23),(1+ERF(R23)))</f>
        <v>0</v>
      </c>
      <c r="T23" s="7">
        <f t="shared" si="8"/>
        <v>1.0432980954919466</v>
      </c>
      <c r="U23" s="7">
        <f t="shared" si="9"/>
        <v>0.6331569519321155</v>
      </c>
      <c r="V23" s="7">
        <f>ERF(T23)</f>
        <v>0.8599073647538391</v>
      </c>
      <c r="W23" s="7">
        <f>ERF(U23)</f>
        <v>0.6294369291874335</v>
      </c>
      <c r="X23" s="7">
        <f t="shared" si="10"/>
        <v>0</v>
      </c>
      <c r="Z23" s="7">
        <f t="shared" si="11"/>
        <v>0</v>
      </c>
      <c r="AA23" s="7">
        <f t="shared" si="12"/>
        <v>1</v>
      </c>
      <c r="AB23" s="7">
        <f t="shared" si="13"/>
        <v>-44.326151197684645</v>
      </c>
      <c r="AC23" s="7">
        <f t="shared" si="14"/>
        <v>-4.31348273826769</v>
      </c>
      <c r="AD23" s="51">
        <f t="shared" si="15"/>
        <v>4.31348273826769</v>
      </c>
      <c r="AE23">
        <f>IF(AC23&gt;0,ERFC(AC23),(1+ERF(AD23)))</f>
        <v>1.9999999989405475</v>
      </c>
      <c r="AF23" s="1" t="e">
        <f t="shared" si="16"/>
        <v>#DIV/0!</v>
      </c>
      <c r="AG23" s="1" t="e">
        <f t="shared" si="17"/>
        <v>#DIV/0!</v>
      </c>
      <c r="AH23" s="7" t="e">
        <f>ERF(AF23)</f>
        <v>#DIV/0!</v>
      </c>
      <c r="AI23" s="7" t="e">
        <f>ERF(AG23)</f>
        <v>#DIV/0!</v>
      </c>
      <c r="AJ23" s="7" t="e">
        <f t="shared" si="35"/>
        <v>#DIV/0!</v>
      </c>
      <c r="AL23" s="7">
        <f t="shared" si="18"/>
        <v>833.3333333333334</v>
      </c>
      <c r="AM23" s="7">
        <f t="shared" si="19"/>
        <v>0.0020764283165926375</v>
      </c>
      <c r="AN23" s="7">
        <f t="shared" si="20"/>
        <v>955.6738488023153</v>
      </c>
      <c r="AO23" s="7">
        <f t="shared" si="21"/>
        <v>92.99888528192268</v>
      </c>
      <c r="AP23" s="7">
        <f t="shared" si="22"/>
        <v>92.99888528192268</v>
      </c>
      <c r="AQ23" s="51" t="e">
        <f>IF(AO23&gt;0,ERFC(AO23),(1+ERF(AP23)))</f>
        <v>#NUM!</v>
      </c>
      <c r="AR23" s="7">
        <f t="shared" si="23"/>
        <v>0.3553345272593507</v>
      </c>
      <c r="AS23" s="7">
        <f t="shared" si="24"/>
        <v>0.21564548729448568</v>
      </c>
      <c r="AT23" s="7">
        <f>ERF(AR23)</f>
        <v>0.3846974435948048</v>
      </c>
      <c r="AU23" s="7">
        <f>ERF(AS23)</f>
        <v>0.23961006404453</v>
      </c>
      <c r="AV23" s="7" t="e">
        <f t="shared" si="25"/>
        <v>#NUM!</v>
      </c>
      <c r="AW23" s="7" t="e">
        <f t="shared" si="26"/>
        <v>#NUM!</v>
      </c>
      <c r="AX23" s="7" t="e">
        <f t="shared" si="27"/>
        <v>#NUM!</v>
      </c>
      <c r="AY23" s="1">
        <f t="shared" si="28"/>
      </c>
      <c r="AZ23" s="1" t="e">
        <f t="shared" si="29"/>
        <v>#NUM!</v>
      </c>
      <c r="BA23" s="7">
        <f t="shared" si="30"/>
      </c>
      <c r="BB23" s="1" t="e">
        <f t="shared" si="31"/>
        <v>#NUM!</v>
      </c>
      <c r="BC23" s="1">
        <f t="shared" si="32"/>
      </c>
      <c r="BD23" s="7">
        <f t="shared" si="33"/>
      </c>
      <c r="BE23" s="7">
        <f t="shared" si="34"/>
      </c>
    </row>
    <row r="24" spans="1:57" ht="14.25">
      <c r="A24" s="31" t="s">
        <v>86</v>
      </c>
      <c r="B24" s="35"/>
      <c r="C24" s="36"/>
      <c r="D24" s="32">
        <v>25000</v>
      </c>
      <c r="E24" s="32">
        <f>E23+120</f>
        <v>1190</v>
      </c>
      <c r="F24" s="35">
        <f t="shared" si="36"/>
        <v>0.1</v>
      </c>
      <c r="G24" s="7"/>
      <c r="H24" s="7"/>
      <c r="J24" s="7">
        <v>460</v>
      </c>
      <c r="K24" s="7">
        <f t="shared" si="0"/>
        <v>96.66666666666667</v>
      </c>
      <c r="L24" s="7">
        <f t="shared" si="1"/>
        <v>1.0074125272201055</v>
      </c>
      <c r="M24" s="7">
        <f t="shared" si="2"/>
        <v>-0.007412527220105547</v>
      </c>
      <c r="N24" s="7">
        <f t="shared" si="3"/>
        <v>0.488437236450335</v>
      </c>
      <c r="O24" s="7">
        <f t="shared" si="4"/>
        <v>69.65902374787515</v>
      </c>
      <c r="P24" s="7">
        <f t="shared" si="5"/>
        <v>10.507140429250958</v>
      </c>
      <c r="Q24" s="7">
        <f t="shared" si="6"/>
        <v>6.629684281553003</v>
      </c>
      <c r="R24" s="7">
        <f t="shared" si="7"/>
        <v>6.629684281553003</v>
      </c>
      <c r="S24" s="7">
        <f>IF(Q24&gt;0,ERFC(Q24),(1+ERF(R24)))</f>
        <v>0</v>
      </c>
      <c r="T24" s="7">
        <f t="shared" si="8"/>
        <v>1.0432980954919466</v>
      </c>
      <c r="U24" s="7">
        <f t="shared" si="9"/>
        <v>0.6331569519321155</v>
      </c>
      <c r="V24" s="7">
        <f>ERF(T24)</f>
        <v>0.8599073647538391</v>
      </c>
      <c r="W24" s="7">
        <f>ERF(U24)</f>
        <v>0.6294369291874335</v>
      </c>
      <c r="X24" s="7">
        <f t="shared" si="10"/>
        <v>0</v>
      </c>
      <c r="Z24" s="7">
        <f t="shared" si="11"/>
        <v>0</v>
      </c>
      <c r="AA24" s="7">
        <f t="shared" si="12"/>
        <v>1</v>
      </c>
      <c r="AB24" s="7">
        <f t="shared" si="13"/>
        <v>-46.340976252124854</v>
      </c>
      <c r="AC24" s="7">
        <f t="shared" si="14"/>
        <v>-4.4104270390367715</v>
      </c>
      <c r="AD24" s="51">
        <f t="shared" si="15"/>
        <v>4.4104270390367715</v>
      </c>
      <c r="AE24">
        <f>IF(AC24&gt;0,ERFC(AC24),(1+ERF(AD24)))</f>
        <v>1.9999999995547717</v>
      </c>
      <c r="AF24" s="1" t="e">
        <f t="shared" si="16"/>
        <v>#DIV/0!</v>
      </c>
      <c r="AG24" s="1" t="e">
        <f t="shared" si="17"/>
        <v>#DIV/0!</v>
      </c>
      <c r="AH24" s="7" t="e">
        <f>ERF(AF24)</f>
        <v>#DIV/0!</v>
      </c>
      <c r="AI24" s="7" t="e">
        <f>ERF(AG24)</f>
        <v>#DIV/0!</v>
      </c>
      <c r="AJ24" s="7" t="e">
        <f t="shared" si="35"/>
        <v>#DIV/0!</v>
      </c>
      <c r="AL24" s="7">
        <f t="shared" si="18"/>
        <v>833.3333333333334</v>
      </c>
      <c r="AM24" s="7">
        <f t="shared" si="19"/>
        <v>0.0020764283165926375</v>
      </c>
      <c r="AN24" s="7">
        <f t="shared" si="20"/>
        <v>953.6590237478752</v>
      </c>
      <c r="AO24" s="7">
        <f t="shared" si="21"/>
        <v>90.76294641432335</v>
      </c>
      <c r="AP24" s="7">
        <f t="shared" si="22"/>
        <v>90.76294641432335</v>
      </c>
      <c r="AQ24" s="51" t="e">
        <f>IF(AO24&gt;0,ERFC(AO24),(1+ERF(AP24)))</f>
        <v>#NUM!</v>
      </c>
      <c r="AR24" s="7">
        <f t="shared" si="23"/>
        <v>0.3553345272593507</v>
      </c>
      <c r="AS24" s="7">
        <f t="shared" si="24"/>
        <v>0.21564548729448568</v>
      </c>
      <c r="AT24" s="7">
        <f>ERF(AR24)</f>
        <v>0.3846974435948048</v>
      </c>
      <c r="AU24" s="7">
        <f>ERF(AS24)</f>
        <v>0.23961006404453</v>
      </c>
      <c r="AV24" s="7" t="e">
        <f t="shared" si="25"/>
        <v>#NUM!</v>
      </c>
      <c r="AW24" s="7" t="e">
        <f t="shared" si="26"/>
        <v>#NUM!</v>
      </c>
      <c r="AX24" s="7" t="e">
        <f t="shared" si="27"/>
        <v>#NUM!</v>
      </c>
      <c r="AY24" s="1">
        <f t="shared" si="28"/>
      </c>
      <c r="AZ24" s="1" t="e">
        <f t="shared" si="29"/>
        <v>#NUM!</v>
      </c>
      <c r="BA24" s="7">
        <f t="shared" si="30"/>
      </c>
      <c r="BB24" s="1" t="e">
        <f t="shared" si="31"/>
        <v>#NUM!</v>
      </c>
      <c r="BC24" s="1">
        <f t="shared" si="32"/>
      </c>
      <c r="BD24" s="7">
        <f t="shared" si="33"/>
      </c>
      <c r="BE24" s="7">
        <f t="shared" si="34"/>
      </c>
    </row>
    <row r="25" spans="1:57" ht="14.25">
      <c r="A25" s="31" t="s">
        <v>87</v>
      </c>
      <c r="B25" s="22"/>
      <c r="C25" s="22"/>
      <c r="D25" s="32">
        <v>65000</v>
      </c>
      <c r="E25" s="32">
        <f>E24+90</f>
        <v>1280</v>
      </c>
      <c r="F25" s="35">
        <f t="shared" si="36"/>
        <v>0.26</v>
      </c>
      <c r="G25" s="7"/>
      <c r="H25" s="7"/>
      <c r="J25" s="7">
        <v>480</v>
      </c>
      <c r="K25" s="7">
        <f t="shared" si="0"/>
        <v>96.66666666666667</v>
      </c>
      <c r="L25" s="7">
        <f t="shared" si="1"/>
        <v>1.0074125272201055</v>
      </c>
      <c r="M25" s="7">
        <f t="shared" si="2"/>
        <v>-0.007412527220105547</v>
      </c>
      <c r="N25" s="7">
        <f t="shared" si="3"/>
        <v>0.488437236450335</v>
      </c>
      <c r="O25" s="7">
        <f t="shared" si="4"/>
        <v>67.64419869343493</v>
      </c>
      <c r="P25" s="7">
        <f t="shared" si="5"/>
        <v>10.73312629199899</v>
      </c>
      <c r="Q25" s="7">
        <f t="shared" si="6"/>
        <v>6.302376106750956</v>
      </c>
      <c r="R25" s="7">
        <f t="shared" si="7"/>
        <v>6.302376106750956</v>
      </c>
      <c r="S25" s="7">
        <f>IF(Q25&gt;0,ERFC(Q25),(1+ERF(R25)))</f>
        <v>0</v>
      </c>
      <c r="T25" s="7">
        <f t="shared" si="8"/>
        <v>1.0432980954919466</v>
      </c>
      <c r="U25" s="7">
        <f t="shared" si="9"/>
        <v>0.6331569519321155</v>
      </c>
      <c r="V25" s="7">
        <f>ERF(T25)</f>
        <v>0.8599073647538391</v>
      </c>
      <c r="W25" s="7">
        <f>ERF(U25)</f>
        <v>0.6294369291874335</v>
      </c>
      <c r="X25" s="7">
        <f t="shared" si="10"/>
        <v>0</v>
      </c>
      <c r="Z25" s="7">
        <f t="shared" si="11"/>
        <v>0</v>
      </c>
      <c r="AA25" s="7">
        <f t="shared" si="12"/>
        <v>1</v>
      </c>
      <c r="AB25" s="7">
        <f t="shared" si="13"/>
        <v>-48.35580130656507</v>
      </c>
      <c r="AC25" s="7">
        <f t="shared" si="14"/>
        <v>-4.505285784498027</v>
      </c>
      <c r="AD25" s="51">
        <f t="shared" si="15"/>
        <v>4.505285784498027</v>
      </c>
      <c r="AE25" s="1">
        <f>IF(AC25&gt;0,ERFC(AC25),(1+ERF(AD25)))</f>
        <v>1.9999999998127338</v>
      </c>
      <c r="AF25" s="1" t="e">
        <f t="shared" si="16"/>
        <v>#DIV/0!</v>
      </c>
      <c r="AG25" s="1" t="e">
        <f t="shared" si="17"/>
        <v>#DIV/0!</v>
      </c>
      <c r="AH25" s="7" t="e">
        <f>ERF(AF25)</f>
        <v>#DIV/0!</v>
      </c>
      <c r="AI25" s="7" t="e">
        <f>ERF(AG25)</f>
        <v>#DIV/0!</v>
      </c>
      <c r="AJ25" s="7" t="e">
        <f t="shared" si="35"/>
        <v>#DIV/0!</v>
      </c>
      <c r="AL25" s="7">
        <f t="shared" si="18"/>
        <v>833.3333333333334</v>
      </c>
      <c r="AM25" s="7">
        <f t="shared" si="19"/>
        <v>0.0020764283165926375</v>
      </c>
      <c r="AN25" s="7">
        <f t="shared" si="20"/>
        <v>951.6441986934349</v>
      </c>
      <c r="AO25" s="7">
        <f t="shared" si="21"/>
        <v>88.6642132779932</v>
      </c>
      <c r="AP25" s="7">
        <f t="shared" si="22"/>
        <v>88.6642132779932</v>
      </c>
      <c r="AQ25" s="51" t="e">
        <f>IF(AO25&gt;0,ERFC(AO25),(1+ERF(AP25)))</f>
        <v>#NUM!</v>
      </c>
      <c r="AR25" s="7">
        <f t="shared" si="23"/>
        <v>0.3553345272593507</v>
      </c>
      <c r="AS25" s="7">
        <f t="shared" si="24"/>
        <v>0.21564548729448568</v>
      </c>
      <c r="AT25" s="7">
        <f>ERF(AR25)</f>
        <v>0.3846974435948048</v>
      </c>
      <c r="AU25" s="7">
        <f>ERF(AS25)</f>
        <v>0.23961006404453</v>
      </c>
      <c r="AV25" s="7" t="e">
        <f t="shared" si="25"/>
        <v>#NUM!</v>
      </c>
      <c r="AW25" s="7" t="e">
        <f t="shared" si="26"/>
        <v>#NUM!</v>
      </c>
      <c r="AX25" s="7" t="e">
        <f t="shared" si="27"/>
        <v>#NUM!</v>
      </c>
      <c r="AY25" s="1">
        <f t="shared" si="28"/>
      </c>
      <c r="AZ25" s="1" t="e">
        <f t="shared" si="29"/>
        <v>#NUM!</v>
      </c>
      <c r="BA25" s="7">
        <f t="shared" si="30"/>
      </c>
      <c r="BB25" s="1" t="e">
        <f t="shared" si="31"/>
        <v>#NUM!</v>
      </c>
      <c r="BC25" s="1">
        <f t="shared" si="32"/>
      </c>
      <c r="BD25" s="7">
        <f t="shared" si="33"/>
      </c>
      <c r="BE25" s="7">
        <f t="shared" si="34"/>
      </c>
    </row>
    <row r="26" spans="1:57" ht="14.25">
      <c r="A26" s="31" t="s">
        <v>88</v>
      </c>
      <c r="B26" s="35"/>
      <c r="C26" s="22"/>
      <c r="D26" s="32">
        <v>59000</v>
      </c>
      <c r="E26" s="32">
        <f>E25+351</f>
        <v>1631</v>
      </c>
      <c r="F26" s="35">
        <f t="shared" si="36"/>
        <v>0.236</v>
      </c>
      <c r="G26" s="7"/>
      <c r="H26" s="7"/>
      <c r="J26" s="7">
        <v>500</v>
      </c>
      <c r="K26" s="7">
        <f t="shared" si="0"/>
        <v>96.66666666666667</v>
      </c>
      <c r="L26" s="7">
        <f t="shared" si="1"/>
        <v>1.0074125272201055</v>
      </c>
      <c r="M26" s="7">
        <f t="shared" si="2"/>
        <v>-0.007412527220105547</v>
      </c>
      <c r="N26" s="7">
        <f t="shared" si="3"/>
        <v>0.488437236450335</v>
      </c>
      <c r="O26" s="7">
        <f t="shared" si="4"/>
        <v>65.62937363899472</v>
      </c>
      <c r="P26" s="7">
        <f t="shared" si="5"/>
        <v>10.954451150103322</v>
      </c>
      <c r="Q26" s="7">
        <f t="shared" si="6"/>
        <v>5.991114729502053</v>
      </c>
      <c r="R26" s="7">
        <f t="shared" si="7"/>
        <v>5.991114729502053</v>
      </c>
      <c r="S26" s="7">
        <f>IF(Q26&gt;0,ERFC(Q26),(1+ERF(R26)))</f>
        <v>0</v>
      </c>
      <c r="T26" s="7">
        <f t="shared" si="8"/>
        <v>1.0432980954919466</v>
      </c>
      <c r="U26" s="7">
        <f t="shared" si="9"/>
        <v>0.6331569519321155</v>
      </c>
      <c r="V26" s="7">
        <f>ERF(T26)</f>
        <v>0.8599073647538391</v>
      </c>
      <c r="W26" s="7">
        <f>ERF(U26)</f>
        <v>0.6294369291874335</v>
      </c>
      <c r="X26" s="7">
        <f t="shared" si="10"/>
        <v>0</v>
      </c>
      <c r="Z26" s="7">
        <f t="shared" si="11"/>
        <v>0</v>
      </c>
      <c r="AA26" s="7">
        <f t="shared" si="12"/>
        <v>1</v>
      </c>
      <c r="AB26" s="7">
        <f t="shared" si="13"/>
        <v>-50.37062636100528</v>
      </c>
      <c r="AC26" s="7">
        <f t="shared" si="14"/>
        <v>-4.598188048931158</v>
      </c>
      <c r="AD26" s="51">
        <f t="shared" si="15"/>
        <v>4.598188048931158</v>
      </c>
      <c r="AE26" s="1">
        <f>IF(AC26&gt;0,ERFC(AC26),(1+ERF(AD26)))</f>
        <v>1.999999999921172</v>
      </c>
      <c r="AF26" s="1" t="e">
        <f t="shared" si="16"/>
        <v>#DIV/0!</v>
      </c>
      <c r="AG26" s="1" t="e">
        <f t="shared" si="17"/>
        <v>#DIV/0!</v>
      </c>
      <c r="AH26" s="7" t="e">
        <f>ERF(AF26)</f>
        <v>#DIV/0!</v>
      </c>
      <c r="AI26" s="7" t="e">
        <f>ERF(AG26)</f>
        <v>#DIV/0!</v>
      </c>
      <c r="AJ26" s="7" t="e">
        <f t="shared" si="35"/>
        <v>#DIV/0!</v>
      </c>
      <c r="AL26" s="7">
        <f t="shared" si="18"/>
        <v>833.3333333333334</v>
      </c>
      <c r="AM26" s="7">
        <f t="shared" si="19"/>
        <v>0.0020764283165926375</v>
      </c>
      <c r="AN26" s="7">
        <f t="shared" si="20"/>
        <v>949.6293736389947</v>
      </c>
      <c r="AO26" s="7">
        <f t="shared" si="21"/>
        <v>86.68890486859652</v>
      </c>
      <c r="AP26" s="7">
        <f t="shared" si="22"/>
        <v>86.68890486859652</v>
      </c>
      <c r="AQ26" s="51" t="e">
        <f>IF(AO26&gt;0,ERFC(AO26),(1+ERF(AP26)))</f>
        <v>#NUM!</v>
      </c>
      <c r="AR26" s="7">
        <f t="shared" si="23"/>
        <v>0.3553345272593507</v>
      </c>
      <c r="AS26" s="7">
        <f t="shared" si="24"/>
        <v>0.21564548729448568</v>
      </c>
      <c r="AT26" s="7">
        <f>ERF(AR26)</f>
        <v>0.3846974435948048</v>
      </c>
      <c r="AU26" s="7">
        <f>ERF(AS26)</f>
        <v>0.23961006404453</v>
      </c>
      <c r="AV26" s="7" t="e">
        <f t="shared" si="25"/>
        <v>#NUM!</v>
      </c>
      <c r="AW26" s="7" t="e">
        <f t="shared" si="26"/>
        <v>#NUM!</v>
      </c>
      <c r="AX26" s="7" t="e">
        <f t="shared" si="27"/>
        <v>#NUM!</v>
      </c>
      <c r="AY26" s="1">
        <f t="shared" si="28"/>
      </c>
      <c r="AZ26" s="1" t="e">
        <f t="shared" si="29"/>
        <v>#NUM!</v>
      </c>
      <c r="BA26" s="7">
        <f t="shared" si="30"/>
      </c>
      <c r="BB26" s="1" t="e">
        <f t="shared" si="31"/>
        <v>#NUM!</v>
      </c>
      <c r="BC26" s="1">
        <f t="shared" si="32"/>
      </c>
      <c r="BD26" s="7">
        <f t="shared" si="33"/>
      </c>
      <c r="BE26" s="7">
        <f t="shared" si="34"/>
      </c>
    </row>
    <row r="27" spans="1:57" ht="14.25">
      <c r="A27" s="31" t="s">
        <v>89</v>
      </c>
      <c r="B27" s="22"/>
      <c r="C27" s="22"/>
      <c r="D27" s="32">
        <v>59000</v>
      </c>
      <c r="E27" s="32">
        <f>E26+72</f>
        <v>1703</v>
      </c>
      <c r="F27" s="35">
        <f t="shared" si="36"/>
        <v>0.236</v>
      </c>
      <c r="G27" s="7"/>
      <c r="H27" s="7"/>
      <c r="J27" s="7">
        <v>520</v>
      </c>
      <c r="K27" s="7">
        <f t="shared" si="0"/>
        <v>96.66666666666667</v>
      </c>
      <c r="L27" s="7">
        <f t="shared" si="1"/>
        <v>1.0074125272201055</v>
      </c>
      <c r="M27" s="7">
        <f t="shared" si="2"/>
        <v>-0.007412527220105547</v>
      </c>
      <c r="N27" s="7">
        <f t="shared" si="3"/>
        <v>0.488437236450335</v>
      </c>
      <c r="O27" s="7">
        <f t="shared" si="4"/>
        <v>63.61454858455451</v>
      </c>
      <c r="P27" s="7">
        <f t="shared" si="5"/>
        <v>11.171392035015153</v>
      </c>
      <c r="Q27" s="7">
        <f t="shared" si="6"/>
        <v>5.694415555837955</v>
      </c>
      <c r="R27" s="7">
        <f t="shared" si="7"/>
        <v>5.694415555837955</v>
      </c>
      <c r="S27" s="7">
        <f>IF(Q27&gt;0,ERFC(Q27),(1+ERF(R27)))</f>
        <v>7.771561172376096E-16</v>
      </c>
      <c r="T27" s="7">
        <f t="shared" si="8"/>
        <v>1.0432980954919466</v>
      </c>
      <c r="U27" s="7">
        <f t="shared" si="9"/>
        <v>0.6331569519321155</v>
      </c>
      <c r="V27" s="7">
        <f>ERF(T27)</f>
        <v>0.8599073647538391</v>
      </c>
      <c r="W27" s="7">
        <f>ERF(U27)</f>
        <v>0.6294369291874335</v>
      </c>
      <c r="X27" s="7">
        <f t="shared" si="10"/>
        <v>1.02728495444387E-16</v>
      </c>
      <c r="Z27" s="7">
        <f t="shared" si="11"/>
        <v>0</v>
      </c>
      <c r="AA27" s="7">
        <f t="shared" si="12"/>
        <v>1</v>
      </c>
      <c r="AB27" s="7">
        <f t="shared" si="13"/>
        <v>-52.38545141544549</v>
      </c>
      <c r="AC27" s="7">
        <f t="shared" si="14"/>
        <v>-4.689250117733822</v>
      </c>
      <c r="AD27" s="51">
        <f t="shared" si="15"/>
        <v>4.689250117733822</v>
      </c>
      <c r="AE27" s="1">
        <f>IF(AC27&gt;0,ERFC(AC27),(1+ERF(AD27)))</f>
        <v>1.9999999999667935</v>
      </c>
      <c r="AF27" s="1" t="e">
        <f t="shared" si="16"/>
        <v>#DIV/0!</v>
      </c>
      <c r="AG27" s="1" t="e">
        <f t="shared" si="17"/>
        <v>#DIV/0!</v>
      </c>
      <c r="AH27" s="7" t="e">
        <f>ERF(AF27)</f>
        <v>#DIV/0!</v>
      </c>
      <c r="AI27" s="7" t="e">
        <f>ERF(AG27)</f>
        <v>#DIV/0!</v>
      </c>
      <c r="AJ27" s="7" t="e">
        <f t="shared" si="35"/>
        <v>#DIV/0!</v>
      </c>
      <c r="AL27" s="7">
        <f t="shared" si="18"/>
        <v>833.3333333333334</v>
      </c>
      <c r="AM27" s="7">
        <f t="shared" si="19"/>
        <v>0.0020764283165926375</v>
      </c>
      <c r="AN27" s="7">
        <f t="shared" si="20"/>
        <v>947.6145485845545</v>
      </c>
      <c r="AO27" s="7">
        <f t="shared" si="21"/>
        <v>84.8251091371953</v>
      </c>
      <c r="AP27" s="7">
        <f t="shared" si="22"/>
        <v>84.8251091371953</v>
      </c>
      <c r="AQ27" s="51" t="e">
        <f>IF(AO27&gt;0,ERFC(AO27),(1+ERF(AP27)))</f>
        <v>#NUM!</v>
      </c>
      <c r="AR27" s="7">
        <f t="shared" si="23"/>
        <v>0.3553345272593507</v>
      </c>
      <c r="AS27" s="7">
        <f t="shared" si="24"/>
        <v>0.21564548729448568</v>
      </c>
      <c r="AT27" s="7">
        <f>ERF(AR27)</f>
        <v>0.3846974435948048</v>
      </c>
      <c r="AU27" s="7">
        <f>ERF(AS27)</f>
        <v>0.23961006404453</v>
      </c>
      <c r="AV27" s="7" t="e">
        <f t="shared" si="25"/>
        <v>#NUM!</v>
      </c>
      <c r="AW27" s="7" t="e">
        <f t="shared" si="26"/>
        <v>#NUM!</v>
      </c>
      <c r="AX27" s="7" t="e">
        <f t="shared" si="27"/>
        <v>#NUM!</v>
      </c>
      <c r="AY27" s="1">
        <f t="shared" si="28"/>
      </c>
      <c r="AZ27" s="1" t="e">
        <f t="shared" si="29"/>
        <v>#NUM!</v>
      </c>
      <c r="BA27" s="7">
        <f t="shared" si="30"/>
      </c>
      <c r="BB27" s="1" t="e">
        <f t="shared" si="31"/>
        <v>#NUM!</v>
      </c>
      <c r="BC27" s="1">
        <f t="shared" si="32"/>
      </c>
      <c r="BD27" s="7">
        <f t="shared" si="33"/>
      </c>
      <c r="BE27" s="7">
        <f t="shared" si="34"/>
      </c>
    </row>
    <row r="28" spans="1:57" ht="14.25">
      <c r="A28" s="31" t="s">
        <v>90</v>
      </c>
      <c r="B28" s="22"/>
      <c r="C28" s="22"/>
      <c r="D28" s="32">
        <v>58000</v>
      </c>
      <c r="E28" s="32">
        <f>E27+431</f>
        <v>2134</v>
      </c>
      <c r="F28" s="35">
        <f t="shared" si="36"/>
        <v>0.232</v>
      </c>
      <c r="G28" s="7"/>
      <c r="H28" s="7"/>
      <c r="J28" s="7">
        <v>540</v>
      </c>
      <c r="K28" s="7">
        <f t="shared" si="0"/>
        <v>96.66666666666667</v>
      </c>
      <c r="L28" s="7">
        <f t="shared" si="1"/>
        <v>1.0074125272201055</v>
      </c>
      <c r="M28" s="7">
        <f t="shared" si="2"/>
        <v>-0.007412527220105547</v>
      </c>
      <c r="N28" s="7">
        <f t="shared" si="3"/>
        <v>0.488437236450335</v>
      </c>
      <c r="O28" s="7">
        <f t="shared" si="4"/>
        <v>61.599723530114304</v>
      </c>
      <c r="P28" s="7">
        <f t="shared" si="5"/>
        <v>11.384199576606166</v>
      </c>
      <c r="Q28" s="7">
        <f t="shared" si="6"/>
        <v>5.410984155328581</v>
      </c>
      <c r="R28" s="7">
        <f t="shared" si="7"/>
        <v>5.410984155328581</v>
      </c>
      <c r="S28" s="7">
        <f>IF(Q28&gt;0,ERFC(Q28),(1+ERF(R28)))</f>
        <v>1.9761969838327786E-14</v>
      </c>
      <c r="T28" s="7">
        <f t="shared" si="8"/>
        <v>1.0432980954919466</v>
      </c>
      <c r="U28" s="7">
        <f t="shared" si="9"/>
        <v>0.6331569519321155</v>
      </c>
      <c r="V28" s="7">
        <f>ERF(T28)</f>
        <v>0.8599073647538391</v>
      </c>
      <c r="W28" s="7">
        <f>ERF(U28)</f>
        <v>0.6294369291874335</v>
      </c>
      <c r="X28" s="7">
        <f t="shared" si="10"/>
        <v>2.6122388841572696E-15</v>
      </c>
      <c r="Z28" s="7">
        <f t="shared" si="11"/>
        <v>0</v>
      </c>
      <c r="AA28" s="7">
        <f t="shared" si="12"/>
        <v>1</v>
      </c>
      <c r="AB28" s="7">
        <f t="shared" si="13"/>
        <v>-54.400276469885696</v>
      </c>
      <c r="AC28" s="7">
        <f t="shared" si="14"/>
        <v>-4.778577194102863</v>
      </c>
      <c r="AD28" s="51">
        <f t="shared" si="15"/>
        <v>4.778577194102863</v>
      </c>
      <c r="AE28" s="1">
        <f>IF(AC28&gt;0,ERFC(AC28),(1+ERF(AD28)))</f>
        <v>1.9999999999860023</v>
      </c>
      <c r="AF28" s="1" t="e">
        <f t="shared" si="16"/>
        <v>#DIV/0!</v>
      </c>
      <c r="AG28" s="1" t="e">
        <f t="shared" si="17"/>
        <v>#DIV/0!</v>
      </c>
      <c r="AH28" s="7" t="e">
        <f>ERF(AF28)</f>
        <v>#DIV/0!</v>
      </c>
      <c r="AI28" s="7" t="e">
        <f>ERF(AG28)</f>
        <v>#DIV/0!</v>
      </c>
      <c r="AJ28" s="7" t="e">
        <f t="shared" si="35"/>
        <v>#DIV/0!</v>
      </c>
      <c r="AL28" s="7">
        <f t="shared" si="18"/>
        <v>833.3333333333334</v>
      </c>
      <c r="AM28" s="7">
        <f t="shared" si="19"/>
        <v>0.0020764283165926375</v>
      </c>
      <c r="AN28" s="7">
        <f t="shared" si="20"/>
        <v>945.5997235301143</v>
      </c>
      <c r="AO28" s="7">
        <f t="shared" si="21"/>
        <v>83.06246892168545</v>
      </c>
      <c r="AP28" s="7">
        <f t="shared" si="22"/>
        <v>83.06246892168545</v>
      </c>
      <c r="AQ28" s="51" t="e">
        <f>IF(AO28&gt;0,ERFC(AO28),(1+ERF(AP28)))</f>
        <v>#NUM!</v>
      </c>
      <c r="AR28" s="7">
        <f t="shared" si="23"/>
        <v>0.3553345272593507</v>
      </c>
      <c r="AS28" s="7">
        <f t="shared" si="24"/>
        <v>0.21564548729448568</v>
      </c>
      <c r="AT28" s="7">
        <f>ERF(AR28)</f>
        <v>0.3846974435948048</v>
      </c>
      <c r="AU28" s="7">
        <f>ERF(AS28)</f>
        <v>0.23961006404453</v>
      </c>
      <c r="AV28" s="7" t="e">
        <f t="shared" si="25"/>
        <v>#NUM!</v>
      </c>
      <c r="AW28" s="7" t="e">
        <f t="shared" si="26"/>
        <v>#NUM!</v>
      </c>
      <c r="AX28" s="7" t="e">
        <f t="shared" si="27"/>
        <v>#NUM!</v>
      </c>
      <c r="AY28" s="1">
        <f t="shared" si="28"/>
      </c>
      <c r="AZ28" s="1" t="e">
        <f t="shared" si="29"/>
        <v>#NUM!</v>
      </c>
      <c r="BA28" s="7">
        <f t="shared" si="30"/>
      </c>
      <c r="BB28" s="1" t="e">
        <f t="shared" si="31"/>
        <v>#NUM!</v>
      </c>
      <c r="BC28" s="1">
        <f t="shared" si="32"/>
      </c>
      <c r="BD28" s="7">
        <f t="shared" si="33"/>
      </c>
      <c r="BE28" s="7">
        <f t="shared" si="34"/>
      </c>
    </row>
    <row r="29" spans="1:57" ht="14.25">
      <c r="A29" s="31" t="s">
        <v>91</v>
      </c>
      <c r="B29" s="22"/>
      <c r="C29" s="22"/>
      <c r="D29" s="32"/>
      <c r="E29" s="32"/>
      <c r="F29" s="35">
        <f t="shared" si="36"/>
        <v>0</v>
      </c>
      <c r="G29" s="7"/>
      <c r="H29" s="7"/>
      <c r="J29" s="7">
        <v>560</v>
      </c>
      <c r="K29" s="7">
        <f t="shared" si="0"/>
        <v>96.66666666666667</v>
      </c>
      <c r="L29" s="7">
        <f t="shared" si="1"/>
        <v>1.0074125272201055</v>
      </c>
      <c r="M29" s="7">
        <f t="shared" si="2"/>
        <v>-0.007412527220105547</v>
      </c>
      <c r="N29" s="7">
        <f t="shared" si="3"/>
        <v>0.488437236450335</v>
      </c>
      <c r="O29" s="7">
        <f t="shared" si="4"/>
        <v>59.58489847567409</v>
      </c>
      <c r="P29" s="7">
        <f t="shared" si="5"/>
        <v>11.593101396951552</v>
      </c>
      <c r="Q29" s="7">
        <f t="shared" si="6"/>
        <v>5.139685786871678</v>
      </c>
      <c r="R29" s="7">
        <f t="shared" si="7"/>
        <v>5.139685786871678</v>
      </c>
      <c r="S29" s="7">
        <f>IF(Q29&gt;0,ERFC(Q29),(1+ERF(R29)))</f>
        <v>3.631539513548887E-13</v>
      </c>
      <c r="T29" s="7">
        <f t="shared" si="8"/>
        <v>1.0432980954919466</v>
      </c>
      <c r="U29" s="7">
        <f t="shared" si="9"/>
        <v>0.6331569519321155</v>
      </c>
      <c r="V29" s="7">
        <f>ERF(T29)</f>
        <v>0.8599073647538391</v>
      </c>
      <c r="W29" s="7">
        <f>ERF(U29)</f>
        <v>0.6294369291874335</v>
      </c>
      <c r="X29" s="7">
        <f t="shared" si="10"/>
        <v>4.8003558371227126E-14</v>
      </c>
      <c r="Z29" s="7">
        <f t="shared" si="11"/>
        <v>0</v>
      </c>
      <c r="AA29" s="7">
        <f t="shared" si="12"/>
        <v>1</v>
      </c>
      <c r="AB29" s="7">
        <f t="shared" si="13"/>
        <v>-56.41510152432591</v>
      </c>
      <c r="AC29" s="7">
        <f t="shared" si="14"/>
        <v>-4.8662648235924575</v>
      </c>
      <c r="AD29" s="51">
        <f t="shared" si="15"/>
        <v>4.8662648235924575</v>
      </c>
      <c r="AE29" s="1">
        <f>IF(AC29&gt;0,ERFC(AC29),(1+ERF(AD29)))</f>
        <v>1.9999999999940956</v>
      </c>
      <c r="AF29" s="1" t="e">
        <f t="shared" si="16"/>
        <v>#DIV/0!</v>
      </c>
      <c r="AG29" s="1" t="e">
        <f t="shared" si="17"/>
        <v>#DIV/0!</v>
      </c>
      <c r="AH29" s="7" t="e">
        <f>ERF(AF29)</f>
        <v>#DIV/0!</v>
      </c>
      <c r="AI29" s="7" t="e">
        <f>ERF(AG29)</f>
        <v>#DIV/0!</v>
      </c>
      <c r="AJ29" s="7" t="e">
        <f t="shared" si="35"/>
        <v>#DIV/0!</v>
      </c>
      <c r="AL29" s="7">
        <f t="shared" si="18"/>
        <v>833.3333333333334</v>
      </c>
      <c r="AM29" s="7">
        <f t="shared" si="19"/>
        <v>0.0020764283165926375</v>
      </c>
      <c r="AN29" s="7">
        <f t="shared" si="20"/>
        <v>943.5848984756741</v>
      </c>
      <c r="AO29" s="7">
        <f t="shared" si="21"/>
        <v>81.39193009420181</v>
      </c>
      <c r="AP29" s="7">
        <f t="shared" si="22"/>
        <v>81.39193009420181</v>
      </c>
      <c r="AQ29" s="51" t="e">
        <f>IF(AO29&gt;0,ERFC(AO29),(1+ERF(AP29)))</f>
        <v>#NUM!</v>
      </c>
      <c r="AR29" s="7">
        <f t="shared" si="23"/>
        <v>0.3553345272593507</v>
      </c>
      <c r="AS29" s="7">
        <f t="shared" si="24"/>
        <v>0.21564548729448568</v>
      </c>
      <c r="AT29" s="7">
        <f>ERF(AR29)</f>
        <v>0.3846974435948048</v>
      </c>
      <c r="AU29" s="7">
        <f>ERF(AS29)</f>
        <v>0.23961006404453</v>
      </c>
      <c r="AV29" s="7" t="e">
        <f t="shared" si="25"/>
        <v>#NUM!</v>
      </c>
      <c r="AW29" s="7" t="e">
        <f t="shared" si="26"/>
        <v>#NUM!</v>
      </c>
      <c r="AX29" s="7" t="e">
        <f t="shared" si="27"/>
        <v>#NUM!</v>
      </c>
      <c r="AY29" s="1">
        <f t="shared" si="28"/>
      </c>
      <c r="AZ29" s="1" t="e">
        <f t="shared" si="29"/>
        <v>#NUM!</v>
      </c>
      <c r="BA29" s="7">
        <f t="shared" si="30"/>
      </c>
      <c r="BB29" s="1" t="e">
        <f t="shared" si="31"/>
        <v>#NUM!</v>
      </c>
      <c r="BC29" s="1">
        <f t="shared" si="32"/>
      </c>
      <c r="BD29" s="7">
        <f t="shared" si="33"/>
      </c>
      <c r="BE29" s="7">
        <f t="shared" si="34"/>
      </c>
    </row>
    <row r="30" spans="1:57" ht="14.25">
      <c r="A30" s="31" t="s">
        <v>92</v>
      </c>
      <c r="B30" s="22"/>
      <c r="C30" s="22"/>
      <c r="D30" s="32"/>
      <c r="E30" s="32"/>
      <c r="F30" s="35">
        <f t="shared" si="36"/>
        <v>0</v>
      </c>
      <c r="G30" s="7"/>
      <c r="H30" s="7"/>
      <c r="J30" s="7">
        <v>580</v>
      </c>
      <c r="K30" s="7">
        <f t="shared" si="0"/>
        <v>96.66666666666667</v>
      </c>
      <c r="L30" s="7">
        <f t="shared" si="1"/>
        <v>1.0074125272201055</v>
      </c>
      <c r="M30" s="7">
        <f t="shared" si="2"/>
        <v>-0.007412527220105547</v>
      </c>
      <c r="N30" s="7">
        <f t="shared" si="3"/>
        <v>0.488437236450335</v>
      </c>
      <c r="O30" s="7">
        <f t="shared" si="4"/>
        <v>57.57007342123388</v>
      </c>
      <c r="P30" s="7">
        <f t="shared" si="5"/>
        <v>11.7983049630021</v>
      </c>
      <c r="Q30" s="7">
        <f t="shared" si="6"/>
        <v>4.879520710963643</v>
      </c>
      <c r="R30" s="7">
        <f t="shared" si="7"/>
        <v>4.879520710963643</v>
      </c>
      <c r="S30" s="7">
        <f>IF(Q30&gt;0,ERFC(Q30),(1+ERF(R30)))</f>
        <v>5.175304629290167E-12</v>
      </c>
      <c r="T30" s="7">
        <f t="shared" si="8"/>
        <v>1.0432980954919466</v>
      </c>
      <c r="U30" s="7">
        <f t="shared" si="9"/>
        <v>0.6331569519321155</v>
      </c>
      <c r="V30" s="7">
        <f>ERF(T30)</f>
        <v>0.8599073647538391</v>
      </c>
      <c r="W30" s="7">
        <f>ERF(U30)</f>
        <v>0.6294369291874335</v>
      </c>
      <c r="X30" s="7">
        <f t="shared" si="10"/>
        <v>6.840984021628715E-13</v>
      </c>
      <c r="Z30" s="7">
        <f t="shared" si="11"/>
        <v>0</v>
      </c>
      <c r="AA30" s="7">
        <f t="shared" si="12"/>
        <v>1</v>
      </c>
      <c r="AB30" s="7">
        <f t="shared" si="13"/>
        <v>-58.42992657876612</v>
      </c>
      <c r="AC30" s="7">
        <f t="shared" si="14"/>
        <v>-4.952400091538109</v>
      </c>
      <c r="AD30" s="51">
        <f t="shared" si="15"/>
        <v>4.952400091538109</v>
      </c>
      <c r="AE30" s="1">
        <f>IF(AC30&gt;0,ERFC(AC30),(1+ERF(AD30)))</f>
        <v>1.999999999997508</v>
      </c>
      <c r="AF30" s="1" t="e">
        <f t="shared" si="16"/>
        <v>#DIV/0!</v>
      </c>
      <c r="AG30" s="1" t="e">
        <f t="shared" si="17"/>
        <v>#DIV/0!</v>
      </c>
      <c r="AH30" s="7" t="e">
        <f>ERF(AF30)</f>
        <v>#DIV/0!</v>
      </c>
      <c r="AI30" s="7" t="e">
        <f>ERF(AG30)</f>
        <v>#DIV/0!</v>
      </c>
      <c r="AJ30" s="7" t="e">
        <f t="shared" si="35"/>
        <v>#DIV/0!</v>
      </c>
      <c r="AL30" s="7">
        <f t="shared" si="18"/>
        <v>833.3333333333334</v>
      </c>
      <c r="AM30" s="7">
        <f t="shared" si="19"/>
        <v>0.0020764283165926375</v>
      </c>
      <c r="AN30" s="7">
        <f t="shared" si="20"/>
        <v>941.5700734212339</v>
      </c>
      <c r="AO30" s="7">
        <f t="shared" si="21"/>
        <v>79.8055378610632</v>
      </c>
      <c r="AP30" s="7">
        <f t="shared" si="22"/>
        <v>79.8055378610632</v>
      </c>
      <c r="AQ30" s="51" t="e">
        <f>IF(AO30&gt;0,ERFC(AO30),(1+ERF(AP30)))</f>
        <v>#NUM!</v>
      </c>
      <c r="AR30" s="7">
        <f t="shared" si="23"/>
        <v>0.3553345272593507</v>
      </c>
      <c r="AS30" s="7">
        <f t="shared" si="24"/>
        <v>0.21564548729448568</v>
      </c>
      <c r="AT30" s="7">
        <f>ERF(AR30)</f>
        <v>0.3846974435948048</v>
      </c>
      <c r="AU30" s="7">
        <f>ERF(AS30)</f>
        <v>0.23961006404453</v>
      </c>
      <c r="AV30" s="7" t="e">
        <f t="shared" si="25"/>
        <v>#NUM!</v>
      </c>
      <c r="AW30" s="7" t="e">
        <f t="shared" si="26"/>
        <v>#NUM!</v>
      </c>
      <c r="AX30" s="7" t="e">
        <f t="shared" si="27"/>
        <v>#NUM!</v>
      </c>
      <c r="AY30" s="1">
        <f t="shared" si="28"/>
      </c>
      <c r="AZ30" s="1" t="e">
        <f t="shared" si="29"/>
        <v>#NUM!</v>
      </c>
      <c r="BA30" s="7">
        <f t="shared" si="30"/>
      </c>
      <c r="BB30" s="1" t="e">
        <f t="shared" si="31"/>
        <v>#NUM!</v>
      </c>
      <c r="BC30" s="1">
        <f t="shared" si="32"/>
      </c>
      <c r="BD30" s="7">
        <f t="shared" si="33"/>
      </c>
      <c r="BE30" s="7">
        <f t="shared" si="34"/>
      </c>
    </row>
    <row r="31" spans="1:57" ht="14.25">
      <c r="A31" s="31" t="s">
        <v>93</v>
      </c>
      <c r="B31" s="22"/>
      <c r="C31" s="22"/>
      <c r="D31" s="32"/>
      <c r="E31" s="32"/>
      <c r="F31" s="35">
        <f t="shared" si="36"/>
        <v>0</v>
      </c>
      <c r="G31" s="7"/>
      <c r="H31" s="7"/>
      <c r="J31" s="7">
        <v>600</v>
      </c>
      <c r="K31" s="7">
        <f t="shared" si="0"/>
        <v>96.66666666666667</v>
      </c>
      <c r="L31" s="7">
        <f t="shared" si="1"/>
        <v>1.0074125272201055</v>
      </c>
      <c r="M31" s="7">
        <f t="shared" si="2"/>
        <v>-0.007412527220105547</v>
      </c>
      <c r="N31" s="7">
        <f t="shared" si="3"/>
        <v>0.488437236450335</v>
      </c>
      <c r="O31" s="7">
        <f t="shared" si="4"/>
        <v>55.55524836679367</v>
      </c>
      <c r="P31" s="7">
        <f t="shared" si="5"/>
        <v>12</v>
      </c>
      <c r="Q31" s="7">
        <f t="shared" si="6"/>
        <v>4.6296040305661394</v>
      </c>
      <c r="R31" s="7">
        <f t="shared" si="7"/>
        <v>4.6296040305661394</v>
      </c>
      <c r="S31" s="7">
        <f>IF(Q31&gt;0,ERFC(Q31),(1+ERF(R31)))</f>
        <v>5.860667506851769E-11</v>
      </c>
      <c r="T31" s="7">
        <f t="shared" si="8"/>
        <v>1.0432980954919466</v>
      </c>
      <c r="U31" s="7">
        <f t="shared" si="9"/>
        <v>0.6331569519321155</v>
      </c>
      <c r="V31" s="7">
        <f>ERF(T31)</f>
        <v>0.8599073647538391</v>
      </c>
      <c r="W31" s="7">
        <f>ERF(U31)</f>
        <v>0.6294369291874335</v>
      </c>
      <c r="X31" s="7">
        <f t="shared" si="10"/>
        <v>7.746931947453413E-12</v>
      </c>
      <c r="Z31" s="7">
        <f t="shared" si="11"/>
        <v>0</v>
      </c>
      <c r="AA31" s="7">
        <f t="shared" si="12"/>
        <v>1</v>
      </c>
      <c r="AB31" s="7">
        <f t="shared" si="13"/>
        <v>-60.44475163320633</v>
      </c>
      <c r="AC31" s="7">
        <f t="shared" si="14"/>
        <v>-5.0370626361005275</v>
      </c>
      <c r="AD31" s="51">
        <f t="shared" si="15"/>
        <v>5.0370626361005275</v>
      </c>
      <c r="AE31" s="1">
        <f>IF(AC31&gt;0,ERFC(AC31),(1+ERF(AD31)))</f>
        <v>1.9999999999989475</v>
      </c>
      <c r="AF31" s="1" t="e">
        <f t="shared" si="16"/>
        <v>#DIV/0!</v>
      </c>
      <c r="AG31" s="1" t="e">
        <f t="shared" si="17"/>
        <v>#DIV/0!</v>
      </c>
      <c r="AH31" s="7" t="e">
        <f>ERF(AF31)</f>
        <v>#DIV/0!</v>
      </c>
      <c r="AI31" s="7" t="e">
        <f>ERF(AG31)</f>
        <v>#DIV/0!</v>
      </c>
      <c r="AJ31" s="7" t="e">
        <f t="shared" si="35"/>
        <v>#DIV/0!</v>
      </c>
      <c r="AL31" s="7">
        <f t="shared" si="18"/>
        <v>833.3333333333334</v>
      </c>
      <c r="AM31" s="7">
        <f t="shared" si="19"/>
        <v>0.0020764283165926375</v>
      </c>
      <c r="AN31" s="7">
        <f t="shared" si="20"/>
        <v>939.5552483667936</v>
      </c>
      <c r="AO31" s="7">
        <f t="shared" si="21"/>
        <v>78.2962706972328</v>
      </c>
      <c r="AP31" s="7">
        <f t="shared" si="22"/>
        <v>78.2962706972328</v>
      </c>
      <c r="AQ31" s="51" t="e">
        <f>IF(AO31&gt;0,ERFC(AO31),(1+ERF(AP31)))</f>
        <v>#NUM!</v>
      </c>
      <c r="AR31" s="7">
        <f t="shared" si="23"/>
        <v>0.3553345272593507</v>
      </c>
      <c r="AS31" s="7">
        <f t="shared" si="24"/>
        <v>0.21564548729448568</v>
      </c>
      <c r="AT31" s="7">
        <f>ERF(AR31)</f>
        <v>0.3846974435948048</v>
      </c>
      <c r="AU31" s="7">
        <f>ERF(AS31)</f>
        <v>0.23961006404453</v>
      </c>
      <c r="AV31" s="7" t="e">
        <f t="shared" si="25"/>
        <v>#NUM!</v>
      </c>
      <c r="AW31" s="7" t="e">
        <f t="shared" si="26"/>
        <v>#NUM!</v>
      </c>
      <c r="AX31" s="7" t="e">
        <f t="shared" si="27"/>
        <v>#NUM!</v>
      </c>
      <c r="AY31" s="1">
        <f t="shared" si="28"/>
      </c>
      <c r="AZ31" s="1" t="e">
        <f t="shared" si="29"/>
        <v>#NUM!</v>
      </c>
      <c r="BA31" s="7">
        <f t="shared" si="30"/>
      </c>
      <c r="BB31" s="1" t="e">
        <f t="shared" si="31"/>
        <v>#NUM!</v>
      </c>
      <c r="BC31" s="1">
        <f t="shared" si="32"/>
      </c>
      <c r="BD31" s="7">
        <f t="shared" si="33"/>
      </c>
      <c r="BE31" s="7">
        <f t="shared" si="34"/>
      </c>
    </row>
    <row r="32" spans="1:57" ht="12.75">
      <c r="A32" s="31" t="s">
        <v>94</v>
      </c>
      <c r="B32" s="52">
        <v>34718</v>
      </c>
      <c r="C32" s="22" t="s">
        <v>109</v>
      </c>
      <c r="D32" s="52">
        <v>36892</v>
      </c>
      <c r="E32" s="22" t="s">
        <v>111</v>
      </c>
      <c r="F32" s="35">
        <f>MAX(E22:E31)+D33</f>
        <v>2764</v>
      </c>
      <c r="G32" s="7"/>
      <c r="H32" s="7"/>
      <c r="J32" s="7">
        <v>620</v>
      </c>
      <c r="K32" s="7">
        <f t="shared" si="0"/>
        <v>96.66666666666667</v>
      </c>
      <c r="L32" s="7">
        <f t="shared" si="1"/>
        <v>1.0074125272201055</v>
      </c>
      <c r="M32" s="7">
        <f t="shared" si="2"/>
        <v>-0.007412527220105547</v>
      </c>
      <c r="N32" s="7">
        <f t="shared" si="3"/>
        <v>0.488437236450335</v>
      </c>
      <c r="O32" s="7">
        <f t="shared" si="4"/>
        <v>53.540423312353454</v>
      </c>
      <c r="P32" s="7">
        <f t="shared" si="5"/>
        <v>12.198360545581524</v>
      </c>
      <c r="Q32" s="7">
        <f t="shared" si="6"/>
        <v>4.389149108381356</v>
      </c>
      <c r="R32" s="7">
        <f t="shared" si="7"/>
        <v>4.389149108381356</v>
      </c>
      <c r="S32" s="7">
        <f>IF(Q32&gt;0,ERFC(Q32),(1+ERF(R32)))</f>
        <v>5.39389310993954E-10</v>
      </c>
      <c r="T32" s="7">
        <f t="shared" si="8"/>
        <v>1.0432980954919466</v>
      </c>
      <c r="U32" s="7">
        <f t="shared" si="9"/>
        <v>0.6331569519321155</v>
      </c>
      <c r="V32" s="7">
        <f>ERF(T32)</f>
        <v>0.8599073647538391</v>
      </c>
      <c r="W32" s="7">
        <f>ERF(U32)</f>
        <v>0.6294369291874335</v>
      </c>
      <c r="X32" s="7">
        <f t="shared" si="10"/>
        <v>7.129925525665272E-11</v>
      </c>
      <c r="Z32" s="7">
        <f t="shared" si="11"/>
        <v>0</v>
      </c>
      <c r="AA32" s="7">
        <f t="shared" si="12"/>
        <v>1</v>
      </c>
      <c r="AB32" s="7">
        <f t="shared" si="13"/>
        <v>-62.459576687646546</v>
      </c>
      <c r="AC32" s="7">
        <f t="shared" si="14"/>
        <v>-5.120325510485963</v>
      </c>
      <c r="AD32" s="51">
        <f t="shared" si="15"/>
        <v>5.120325510485963</v>
      </c>
      <c r="AE32" s="1">
        <f>IF(AC32&gt;0,ERFC(AC32),(1+ERF(AD32)))</f>
        <v>1.9999999999995555</v>
      </c>
      <c r="AF32" s="1" t="e">
        <f t="shared" si="16"/>
        <v>#DIV/0!</v>
      </c>
      <c r="AG32" s="1" t="e">
        <f t="shared" si="17"/>
        <v>#DIV/0!</v>
      </c>
      <c r="AH32" s="7" t="e">
        <f>ERF(AF32)</f>
        <v>#DIV/0!</v>
      </c>
      <c r="AI32" s="7" t="e">
        <f>ERF(AG32)</f>
        <v>#DIV/0!</v>
      </c>
      <c r="AJ32" s="7" t="e">
        <f t="shared" si="35"/>
        <v>#DIV/0!</v>
      </c>
      <c r="AL32" s="7">
        <f t="shared" si="18"/>
        <v>833.3333333333334</v>
      </c>
      <c r="AM32" s="7">
        <f t="shared" si="19"/>
        <v>0.0020764283165926375</v>
      </c>
      <c r="AN32" s="7">
        <f t="shared" si="20"/>
        <v>937.5404233123535</v>
      </c>
      <c r="AO32" s="7">
        <f t="shared" si="21"/>
        <v>76.85790396250816</v>
      </c>
      <c r="AP32" s="7">
        <f t="shared" si="22"/>
        <v>76.85790396250816</v>
      </c>
      <c r="AQ32" s="51" t="e">
        <f>IF(AO32&gt;0,ERFC(AO32),(1+ERF(AP32)))</f>
        <v>#NUM!</v>
      </c>
      <c r="AR32" s="7">
        <f t="shared" si="23"/>
        <v>0.3553345272593507</v>
      </c>
      <c r="AS32" s="7">
        <f t="shared" si="24"/>
        <v>0.21564548729448568</v>
      </c>
      <c r="AT32" s="7">
        <f>ERF(AR32)</f>
        <v>0.3846974435948048</v>
      </c>
      <c r="AU32" s="7">
        <f>ERF(AS32)</f>
        <v>0.23961006404453</v>
      </c>
      <c r="AV32" s="7" t="e">
        <f t="shared" si="25"/>
        <v>#NUM!</v>
      </c>
      <c r="AW32" s="7" t="e">
        <f t="shared" si="26"/>
        <v>#NUM!</v>
      </c>
      <c r="AX32" s="7" t="e">
        <f t="shared" si="27"/>
        <v>#NUM!</v>
      </c>
      <c r="AY32" s="1">
        <f t="shared" si="28"/>
      </c>
      <c r="AZ32" s="1" t="e">
        <f t="shared" si="29"/>
        <v>#NUM!</v>
      </c>
      <c r="BA32" s="7">
        <f t="shared" si="30"/>
      </c>
      <c r="BB32" s="1" t="e">
        <f t="shared" si="31"/>
        <v>#NUM!</v>
      </c>
      <c r="BC32" s="1">
        <f t="shared" si="32"/>
      </c>
      <c r="BD32" s="7">
        <f t="shared" si="33"/>
      </c>
      <c r="BE32" s="7">
        <f t="shared" si="34"/>
      </c>
    </row>
    <row r="33" spans="1:57" ht="12.75">
      <c r="A33" s="31" t="s">
        <v>95</v>
      </c>
      <c r="B33" s="52">
        <v>35888</v>
      </c>
      <c r="C33" s="22" t="s">
        <v>110</v>
      </c>
      <c r="D33" s="32">
        <v>630</v>
      </c>
      <c r="E33" s="22" t="s">
        <v>82</v>
      </c>
      <c r="F33" s="22"/>
      <c r="G33" s="7"/>
      <c r="H33" s="7"/>
      <c r="J33" s="7">
        <v>640</v>
      </c>
      <c r="K33" s="7">
        <f t="shared" si="0"/>
        <v>96.66666666666667</v>
      </c>
      <c r="L33" s="7">
        <f t="shared" si="1"/>
        <v>1.0074125272201055</v>
      </c>
      <c r="M33" s="7">
        <f t="shared" si="2"/>
        <v>-0.007412527220105547</v>
      </c>
      <c r="N33" s="7">
        <f t="shared" si="3"/>
        <v>0.488437236450335</v>
      </c>
      <c r="O33" s="7">
        <f t="shared" si="4"/>
        <v>51.525598257913245</v>
      </c>
      <c r="P33" s="7">
        <f t="shared" si="5"/>
        <v>12.393546707863734</v>
      </c>
      <c r="Q33" s="7">
        <f t="shared" si="6"/>
        <v>4.1574538324223305</v>
      </c>
      <c r="R33" s="7">
        <f t="shared" si="7"/>
        <v>4.1574538324223305</v>
      </c>
      <c r="S33" s="7">
        <f>IF(Q33&gt;0,ERFC(Q33),(1+ERF(R33)))</f>
        <v>4.11439005087999E-09</v>
      </c>
      <c r="T33" s="7">
        <f t="shared" si="8"/>
        <v>1.0432980954919466</v>
      </c>
      <c r="U33" s="7">
        <f t="shared" si="9"/>
        <v>0.6331569519321155</v>
      </c>
      <c r="V33" s="7">
        <f>ERF(T33)</f>
        <v>0.8599073647538391</v>
      </c>
      <c r="W33" s="7">
        <f>ERF(U33)</f>
        <v>0.6294369291874335</v>
      </c>
      <c r="X33" s="7">
        <f t="shared" si="10"/>
        <v>5.438612528723487E-10</v>
      </c>
      <c r="Z33" s="7">
        <f t="shared" si="11"/>
        <v>0</v>
      </c>
      <c r="AA33" s="7">
        <f t="shared" si="12"/>
        <v>1</v>
      </c>
      <c r="AB33" s="7">
        <f t="shared" si="13"/>
        <v>-64.47440174208676</v>
      </c>
      <c r="AC33" s="7">
        <f t="shared" si="14"/>
        <v>-5.202255920912259</v>
      </c>
      <c r="AD33" s="51">
        <f t="shared" si="15"/>
        <v>5.202255920912259</v>
      </c>
      <c r="AE33" s="1">
        <f>IF(AC33&gt;0,ERFC(AC33),(1+ERF(AD33)))</f>
        <v>1.9999999999998122</v>
      </c>
      <c r="AF33" s="1" t="e">
        <f t="shared" si="16"/>
        <v>#DIV/0!</v>
      </c>
      <c r="AG33" s="1" t="e">
        <f t="shared" si="17"/>
        <v>#DIV/0!</v>
      </c>
      <c r="AH33" s="7" t="e">
        <f>ERF(AF33)</f>
        <v>#DIV/0!</v>
      </c>
      <c r="AI33" s="7" t="e">
        <f>ERF(AG33)</f>
        <v>#DIV/0!</v>
      </c>
      <c r="AJ33" s="7" t="e">
        <f t="shared" si="35"/>
        <v>#DIV/0!</v>
      </c>
      <c r="AL33" s="7">
        <f t="shared" si="18"/>
        <v>833.3333333333334</v>
      </c>
      <c r="AM33" s="7">
        <f t="shared" si="19"/>
        <v>0.0020764283165926375</v>
      </c>
      <c r="AN33" s="7">
        <f t="shared" si="20"/>
        <v>935.5255982579132</v>
      </c>
      <c r="AO33" s="7">
        <f t="shared" si="21"/>
        <v>75.48489712507559</v>
      </c>
      <c r="AP33" s="7">
        <f t="shared" si="22"/>
        <v>75.48489712507559</v>
      </c>
      <c r="AQ33" s="51" t="e">
        <f>IF(AO33&gt;0,ERFC(AO33),(1+ERF(AP33)))</f>
        <v>#NUM!</v>
      </c>
      <c r="AR33" s="7">
        <f t="shared" si="23"/>
        <v>0.3553345272593507</v>
      </c>
      <c r="AS33" s="7">
        <f t="shared" si="24"/>
        <v>0.21564548729448568</v>
      </c>
      <c r="AT33" s="7">
        <f>ERF(AR33)</f>
        <v>0.3846974435948048</v>
      </c>
      <c r="AU33" s="7">
        <f>ERF(AS33)</f>
        <v>0.23961006404453</v>
      </c>
      <c r="AV33" s="7" t="e">
        <f t="shared" si="25"/>
        <v>#NUM!</v>
      </c>
      <c r="AW33" s="7" t="e">
        <f t="shared" si="26"/>
        <v>#NUM!</v>
      </c>
      <c r="AX33" s="7" t="e">
        <f t="shared" si="27"/>
        <v>#NUM!</v>
      </c>
      <c r="AY33" s="1">
        <f t="shared" si="28"/>
      </c>
      <c r="AZ33" s="1" t="e">
        <f t="shared" si="29"/>
        <v>#NUM!</v>
      </c>
      <c r="BA33" s="7">
        <f t="shared" si="30"/>
      </c>
      <c r="BB33" s="1" t="e">
        <f t="shared" si="31"/>
        <v>#NUM!</v>
      </c>
      <c r="BC33" s="1">
        <f t="shared" si="32"/>
      </c>
      <c r="BD33" s="7">
        <f t="shared" si="33"/>
      </c>
      <c r="BE33" s="7">
        <f t="shared" si="34"/>
      </c>
    </row>
    <row r="34" spans="1:57" ht="12.75">
      <c r="A34" s="7"/>
      <c r="B34" s="7"/>
      <c r="C34" s="7"/>
      <c r="D34" s="7"/>
      <c r="E34" s="7"/>
      <c r="F34" s="7"/>
      <c r="G34" s="7"/>
      <c r="H34" s="7"/>
      <c r="J34" s="7">
        <v>680</v>
      </c>
      <c r="K34" s="7">
        <f t="shared" si="0"/>
        <v>96.66666666666667</v>
      </c>
      <c r="L34" s="7">
        <f t="shared" si="1"/>
        <v>1.0074125272201055</v>
      </c>
      <c r="M34" s="7">
        <f t="shared" si="2"/>
        <v>-0.007412527220105547</v>
      </c>
      <c r="N34" s="7">
        <f t="shared" si="3"/>
        <v>0.488437236450335</v>
      </c>
      <c r="O34" s="7">
        <f t="shared" si="4"/>
        <v>47.49594814903283</v>
      </c>
      <c r="P34" s="7">
        <f t="shared" si="5"/>
        <v>12.77497553813705</v>
      </c>
      <c r="Q34" s="7">
        <f t="shared" si="6"/>
        <v>3.7178895573806376</v>
      </c>
      <c r="R34" s="7">
        <f t="shared" si="7"/>
        <v>3.7178895573806376</v>
      </c>
      <c r="S34" s="7">
        <f>IF(Q34&gt;0,ERFC(Q34),(1+ERF(R34)))</f>
        <v>1.457177637442797E-07</v>
      </c>
      <c r="T34" s="7">
        <f t="shared" si="8"/>
        <v>1.0432980954919466</v>
      </c>
      <c r="U34" s="7">
        <f t="shared" si="9"/>
        <v>0.6331569519321155</v>
      </c>
      <c r="V34" s="7">
        <f>ERF(T34)</f>
        <v>0.8599073647538391</v>
      </c>
      <c r="W34" s="7">
        <f>ERF(U34)</f>
        <v>0.6294369291874335</v>
      </c>
      <c r="X34" s="7">
        <f t="shared" si="10"/>
        <v>1.9261723992058248E-08</v>
      </c>
      <c r="Z34" s="7">
        <f t="shared" si="11"/>
        <v>0</v>
      </c>
      <c r="AA34" s="7">
        <f t="shared" si="12"/>
        <v>1</v>
      </c>
      <c r="AB34" s="7">
        <f t="shared" si="13"/>
        <v>-68.50405185096717</v>
      </c>
      <c r="AC34" s="7">
        <f t="shared" si="14"/>
        <v>-5.3623626633540304</v>
      </c>
      <c r="AD34" s="51">
        <f t="shared" si="15"/>
        <v>5.3623626633540304</v>
      </c>
      <c r="AE34" s="1">
        <f>IF(AC34&gt;0,ERFC(AC34),(1+ERF(AD34)))</f>
        <v>1.9999999999999662</v>
      </c>
      <c r="AF34" s="1" t="e">
        <f t="shared" si="16"/>
        <v>#DIV/0!</v>
      </c>
      <c r="AG34" s="1" t="e">
        <f t="shared" si="17"/>
        <v>#DIV/0!</v>
      </c>
      <c r="AH34" s="7" t="e">
        <f>ERF(AF34)</f>
        <v>#DIV/0!</v>
      </c>
      <c r="AI34" s="7" t="e">
        <f>ERF(AG34)</f>
        <v>#DIV/0!</v>
      </c>
      <c r="AJ34" s="7" t="e">
        <f t="shared" si="35"/>
        <v>#DIV/0!</v>
      </c>
      <c r="AL34" s="7">
        <f t="shared" si="18"/>
        <v>833.3333333333334</v>
      </c>
      <c r="AM34" s="7">
        <f t="shared" si="19"/>
        <v>0.0020764283165926375</v>
      </c>
      <c r="AN34" s="7">
        <f t="shared" si="20"/>
        <v>931.4959481490329</v>
      </c>
      <c r="AO34" s="7">
        <f t="shared" si="21"/>
        <v>72.91567372228967</v>
      </c>
      <c r="AP34" s="7">
        <f t="shared" si="22"/>
        <v>72.91567372228967</v>
      </c>
      <c r="AQ34" s="51" t="e">
        <f>IF(AO34&gt;0,ERFC(AO34),(1+ERF(AP34)))</f>
        <v>#NUM!</v>
      </c>
      <c r="AR34" s="7">
        <f t="shared" si="23"/>
        <v>0.3553345272593507</v>
      </c>
      <c r="AS34" s="7">
        <f t="shared" si="24"/>
        <v>0.21564548729448568</v>
      </c>
      <c r="AT34" s="7">
        <f>ERF(AR34)</f>
        <v>0.3846974435948048</v>
      </c>
      <c r="AU34" s="7">
        <f>ERF(AS34)</f>
        <v>0.23961006404453</v>
      </c>
      <c r="AV34" s="7" t="e">
        <f t="shared" si="25"/>
        <v>#NUM!</v>
      </c>
      <c r="AW34" s="7" t="e">
        <f t="shared" si="26"/>
        <v>#NUM!</v>
      </c>
      <c r="AX34" s="7" t="e">
        <f t="shared" si="27"/>
        <v>#NUM!</v>
      </c>
      <c r="AY34" s="1">
        <f t="shared" si="28"/>
      </c>
      <c r="AZ34" s="1" t="e">
        <f t="shared" si="29"/>
        <v>#NUM!</v>
      </c>
      <c r="BA34" s="7">
        <f t="shared" si="30"/>
      </c>
      <c r="BB34" s="1" t="e">
        <f t="shared" si="31"/>
        <v>#NUM!</v>
      </c>
      <c r="BC34" s="1">
        <f t="shared" si="32"/>
      </c>
      <c r="BD34" s="7">
        <f t="shared" si="33"/>
      </c>
      <c r="BE34" s="7">
        <f t="shared" si="34"/>
      </c>
    </row>
    <row r="35" spans="1:57" ht="12.75">
      <c r="A35" s="31" t="s">
        <v>37</v>
      </c>
      <c r="B35" s="22" t="s">
        <v>38</v>
      </c>
      <c r="C35" s="22" t="s">
        <v>16</v>
      </c>
      <c r="D35" s="22" t="s">
        <v>1</v>
      </c>
      <c r="E35" s="22" t="s">
        <v>42</v>
      </c>
      <c r="F35" s="22" t="s">
        <v>41</v>
      </c>
      <c r="G35" s="7"/>
      <c r="H35" s="7"/>
      <c r="J35" s="7">
        <v>700</v>
      </c>
      <c r="K35" s="7">
        <f t="shared" si="0"/>
        <v>96.66666666666667</v>
      </c>
      <c r="L35" s="7">
        <f t="shared" si="1"/>
        <v>1.0074125272201055</v>
      </c>
      <c r="M35" s="7">
        <f t="shared" si="2"/>
        <v>-0.007412527220105547</v>
      </c>
      <c r="N35" s="7">
        <f t="shared" si="3"/>
        <v>0.488437236450335</v>
      </c>
      <c r="O35" s="7">
        <f t="shared" si="4"/>
        <v>45.48112309459262</v>
      </c>
      <c r="P35" s="7">
        <f t="shared" si="5"/>
        <v>12.96148139681572</v>
      </c>
      <c r="Q35" s="7">
        <f t="shared" si="6"/>
        <v>3.5089448267669527</v>
      </c>
      <c r="R35" s="7">
        <f t="shared" si="7"/>
        <v>3.5089448267669527</v>
      </c>
      <c r="S35" s="7">
        <f>IF(Q35&gt;0,ERFC(Q35),(1+ERF(R35)))</f>
        <v>6.962836260893113E-07</v>
      </c>
      <c r="T35" s="7">
        <f t="shared" si="8"/>
        <v>1.0432980954919466</v>
      </c>
      <c r="U35" s="7">
        <f t="shared" si="9"/>
        <v>0.6331569519321155</v>
      </c>
      <c r="V35" s="7">
        <f>ERF(T35)</f>
        <v>0.8599073647538391</v>
      </c>
      <c r="W35" s="7">
        <f>ERF(U35)</f>
        <v>0.6294369291874335</v>
      </c>
      <c r="X35" s="7">
        <f t="shared" si="10"/>
        <v>9.203835332978262E-08</v>
      </c>
      <c r="Z35" s="7">
        <f t="shared" si="11"/>
        <v>0</v>
      </c>
      <c r="AA35" s="7">
        <f t="shared" si="12"/>
        <v>1</v>
      </c>
      <c r="AB35" s="7">
        <f t="shared" si="13"/>
        <v>-70.51887690540738</v>
      </c>
      <c r="AC35" s="7">
        <f t="shared" si="14"/>
        <v>-5.440649471034378</v>
      </c>
      <c r="AD35" s="51">
        <f t="shared" si="15"/>
        <v>5.440649471034378</v>
      </c>
      <c r="AE35" s="1">
        <f>IF(AC35&gt;0,ERFC(AC35),(1+ERF(AD35)))</f>
        <v>1.9999999999999858</v>
      </c>
      <c r="AF35" s="1" t="e">
        <f t="shared" si="16"/>
        <v>#DIV/0!</v>
      </c>
      <c r="AG35" s="1" t="e">
        <f t="shared" si="17"/>
        <v>#DIV/0!</v>
      </c>
      <c r="AH35" s="7" t="e">
        <f>ERF(AF35)</f>
        <v>#DIV/0!</v>
      </c>
      <c r="AI35" s="7" t="e">
        <f>ERF(AG35)</f>
        <v>#DIV/0!</v>
      </c>
      <c r="AJ35" s="7" t="e">
        <f t="shared" si="35"/>
        <v>#DIV/0!</v>
      </c>
      <c r="AL35" s="7">
        <f t="shared" si="18"/>
        <v>833.3333333333334</v>
      </c>
      <c r="AM35" s="7">
        <f t="shared" si="19"/>
        <v>0.0020764283165926375</v>
      </c>
      <c r="AN35" s="7">
        <f t="shared" si="20"/>
        <v>929.4811230945926</v>
      </c>
      <c r="AO35" s="7">
        <f t="shared" si="21"/>
        <v>71.71102551001157</v>
      </c>
      <c r="AP35" s="7">
        <f t="shared" si="22"/>
        <v>71.71102551001157</v>
      </c>
      <c r="AQ35" s="51" t="e">
        <f>IF(AO35&gt;0,ERFC(AO35),(1+ERF(AP35)))</f>
        <v>#NUM!</v>
      </c>
      <c r="AR35" s="7">
        <f t="shared" si="23"/>
        <v>0.3553345272593507</v>
      </c>
      <c r="AS35" s="7">
        <f t="shared" si="24"/>
        <v>0.21564548729448568</v>
      </c>
      <c r="AT35" s="7">
        <f>ERF(AR35)</f>
        <v>0.3846974435948048</v>
      </c>
      <c r="AU35" s="7">
        <f>ERF(AS35)</f>
        <v>0.23961006404453</v>
      </c>
      <c r="AV35" s="7" t="e">
        <f t="shared" si="25"/>
        <v>#NUM!</v>
      </c>
      <c r="AW35" s="7" t="e">
        <f t="shared" si="26"/>
        <v>#NUM!</v>
      </c>
      <c r="AX35" s="7" t="e">
        <f t="shared" si="27"/>
        <v>#NUM!</v>
      </c>
      <c r="AY35" s="1">
        <f t="shared" si="28"/>
      </c>
      <c r="AZ35" s="1" t="e">
        <f t="shared" si="29"/>
        <v>#NUM!</v>
      </c>
      <c r="BA35" s="7">
        <f t="shared" si="30"/>
      </c>
      <c r="BB35" s="1" t="e">
        <f t="shared" si="31"/>
        <v>#NUM!</v>
      </c>
      <c r="BC35" s="1">
        <f t="shared" si="32"/>
      </c>
      <c r="BD35" s="7">
        <f t="shared" si="33"/>
      </c>
      <c r="BE35" s="7">
        <f t="shared" si="34"/>
      </c>
    </row>
    <row r="36" spans="1:57" ht="12.75">
      <c r="A36" s="31" t="s">
        <v>36</v>
      </c>
      <c r="B36" s="32" t="str">
        <f>$B$21</f>
        <v>MW-2</v>
      </c>
      <c r="C36" s="33"/>
      <c r="D36" s="34">
        <f>$D$21</f>
        <v>250000</v>
      </c>
      <c r="E36" s="22"/>
      <c r="F36" s="22"/>
      <c r="G36" s="7"/>
      <c r="H36" s="7"/>
      <c r="J36" s="7">
        <v>720</v>
      </c>
      <c r="K36" s="7">
        <f t="shared" si="0"/>
        <v>96.66666666666667</v>
      </c>
      <c r="L36" s="7">
        <f t="shared" si="1"/>
        <v>1.0074125272201055</v>
      </c>
      <c r="M36" s="7">
        <f t="shared" si="2"/>
        <v>-0.007412527220105547</v>
      </c>
      <c r="N36" s="7">
        <f t="shared" si="3"/>
        <v>0.488437236450335</v>
      </c>
      <c r="O36" s="7">
        <f t="shared" si="4"/>
        <v>43.466298040152395</v>
      </c>
      <c r="P36" s="7">
        <f t="shared" si="5"/>
        <v>13.145341380123986</v>
      </c>
      <c r="Q36" s="7">
        <f t="shared" si="6"/>
        <v>3.3065933233102864</v>
      </c>
      <c r="R36" s="7">
        <f t="shared" si="7"/>
        <v>3.3065933233102864</v>
      </c>
      <c r="S36" s="7">
        <f>IF(Q36&gt;0,ERFC(Q36),(1+ERF(R36)))</f>
        <v>2.9219812953673596E-06</v>
      </c>
      <c r="T36" s="7">
        <f t="shared" si="8"/>
        <v>1.0432980954919466</v>
      </c>
      <c r="U36" s="7">
        <f t="shared" si="9"/>
        <v>0.6331569519321155</v>
      </c>
      <c r="V36" s="7">
        <f>ERF(T36)</f>
        <v>0.8599073647538391</v>
      </c>
      <c r="W36" s="7">
        <f>ERF(U36)</f>
        <v>0.6294369291874335</v>
      </c>
      <c r="X36" s="7">
        <f t="shared" si="10"/>
        <v>3.86242526478055E-07</v>
      </c>
      <c r="Z36" s="7">
        <f t="shared" si="11"/>
        <v>0</v>
      </c>
      <c r="AA36" s="7">
        <f t="shared" si="12"/>
        <v>1</v>
      </c>
      <c r="AB36" s="7">
        <f t="shared" si="13"/>
        <v>-72.5337019598476</v>
      </c>
      <c r="AC36" s="7">
        <f t="shared" si="14"/>
        <v>-5.517825658717391</v>
      </c>
      <c r="AD36" s="51">
        <f t="shared" si="15"/>
        <v>5.517825658717391</v>
      </c>
      <c r="AE36" s="1">
        <f>IF(AC36&gt;0,ERFC(AC36),(1+ERF(AD36)))</f>
        <v>1.999999999999994</v>
      </c>
      <c r="AF36" s="1" t="e">
        <f t="shared" si="16"/>
        <v>#DIV/0!</v>
      </c>
      <c r="AG36" s="1" t="e">
        <f t="shared" si="17"/>
        <v>#DIV/0!</v>
      </c>
      <c r="AH36" s="7" t="e">
        <f>ERF(AF36)</f>
        <v>#DIV/0!</v>
      </c>
      <c r="AI36" s="7" t="e">
        <f>ERF(AG36)</f>
        <v>#DIV/0!</v>
      </c>
      <c r="AJ36" s="7" t="e">
        <f t="shared" si="35"/>
        <v>#DIV/0!</v>
      </c>
      <c r="AL36" s="7">
        <f t="shared" si="18"/>
        <v>833.3333333333334</v>
      </c>
      <c r="AM36" s="7">
        <f t="shared" si="19"/>
        <v>0.0020764283165926375</v>
      </c>
      <c r="AN36" s="7">
        <f t="shared" si="20"/>
        <v>927.4662980401524</v>
      </c>
      <c r="AO36" s="7">
        <f t="shared" si="21"/>
        <v>70.55475177255569</v>
      </c>
      <c r="AP36" s="7">
        <f t="shared" si="22"/>
        <v>70.55475177255569</v>
      </c>
      <c r="AQ36" s="51" t="e">
        <f>IF(AO36&gt;0,ERFC(AO36),(1+ERF(AP36)))</f>
        <v>#NUM!</v>
      </c>
      <c r="AR36" s="7">
        <f t="shared" si="23"/>
        <v>0.3553345272593507</v>
      </c>
      <c r="AS36" s="7">
        <f t="shared" si="24"/>
        <v>0.21564548729448568</v>
      </c>
      <c r="AT36" s="7">
        <f>ERF(AR36)</f>
        <v>0.3846974435948048</v>
      </c>
      <c r="AU36" s="7">
        <f>ERF(AS36)</f>
        <v>0.23961006404453</v>
      </c>
      <c r="AV36" s="7" t="e">
        <f t="shared" si="25"/>
        <v>#NUM!</v>
      </c>
      <c r="AW36" s="7" t="e">
        <f t="shared" si="26"/>
        <v>#NUM!</v>
      </c>
      <c r="AX36" s="7" t="e">
        <f t="shared" si="27"/>
        <v>#NUM!</v>
      </c>
      <c r="AY36" s="1">
        <f t="shared" si="28"/>
      </c>
      <c r="AZ36" s="1" t="e">
        <f t="shared" si="29"/>
        <v>#NUM!</v>
      </c>
      <c r="BA36" s="7">
        <f t="shared" si="30"/>
      </c>
      <c r="BB36" s="1" t="e">
        <f t="shared" si="31"/>
        <v>#NUM!</v>
      </c>
      <c r="BC36" s="1">
        <f t="shared" si="32"/>
      </c>
      <c r="BD36" s="7">
        <f t="shared" si="33"/>
      </c>
      <c r="BE36" s="7">
        <f t="shared" si="34"/>
      </c>
    </row>
    <row r="37" spans="1:57" ht="14.25">
      <c r="A37" s="31" t="s">
        <v>84</v>
      </c>
      <c r="B37" s="32"/>
      <c r="C37" s="32"/>
      <c r="D37" s="32"/>
      <c r="E37" s="32"/>
      <c r="F37" s="35">
        <f>D37/$D$21</f>
        <v>0</v>
      </c>
      <c r="G37" s="7"/>
      <c r="H37" s="7"/>
      <c r="J37" s="7">
        <v>740</v>
      </c>
      <c r="K37" s="7">
        <f t="shared" si="0"/>
        <v>96.66666666666667</v>
      </c>
      <c r="L37" s="7">
        <f t="shared" si="1"/>
        <v>1.0074125272201055</v>
      </c>
      <c r="M37" s="7">
        <f t="shared" si="2"/>
        <v>-0.007412527220105547</v>
      </c>
      <c r="N37" s="7">
        <f t="shared" si="3"/>
        <v>0.488437236450335</v>
      </c>
      <c r="O37" s="7">
        <f t="shared" si="4"/>
        <v>41.451472985712186</v>
      </c>
      <c r="P37" s="7">
        <f t="shared" si="5"/>
        <v>13.326664999166145</v>
      </c>
      <c r="Q37" s="7">
        <f t="shared" si="6"/>
        <v>3.110416070960426</v>
      </c>
      <c r="R37" s="7">
        <f t="shared" si="7"/>
        <v>3.110416070960426</v>
      </c>
      <c r="S37" s="7">
        <f>IF(Q37&gt;0,ERFC(Q37),(1+ERF(R37)))</f>
        <v>1.0885479576727697E-05</v>
      </c>
      <c r="T37" s="7">
        <f t="shared" si="8"/>
        <v>1.0432980954919466</v>
      </c>
      <c r="U37" s="7">
        <f t="shared" si="9"/>
        <v>0.6331569519321155</v>
      </c>
      <c r="V37" s="7">
        <f>ERF(T37)</f>
        <v>0.8599073647538391</v>
      </c>
      <c r="W37" s="7">
        <f>ERF(U37)</f>
        <v>0.6294369291874335</v>
      </c>
      <c r="X37" s="7">
        <f t="shared" si="10"/>
        <v>1.4388987158495762E-06</v>
      </c>
      <c r="Z37" s="7">
        <f t="shared" si="11"/>
        <v>0</v>
      </c>
      <c r="AA37" s="7">
        <f t="shared" si="12"/>
        <v>1</v>
      </c>
      <c r="AB37" s="7">
        <f t="shared" si="13"/>
        <v>-74.54852701428781</v>
      </c>
      <c r="AC37" s="7">
        <f t="shared" si="14"/>
        <v>-5.593937194260706</v>
      </c>
      <c r="AD37" s="51">
        <f t="shared" si="15"/>
        <v>5.593937194260706</v>
      </c>
      <c r="AE37" s="1">
        <f>IF(AC37&gt;0,ERFC(AC37),(1+ERF(AD37)))</f>
        <v>1.9999999999999973</v>
      </c>
      <c r="AF37" s="1" t="e">
        <f t="shared" si="16"/>
        <v>#DIV/0!</v>
      </c>
      <c r="AG37" s="1" t="e">
        <f t="shared" si="17"/>
        <v>#DIV/0!</v>
      </c>
      <c r="AH37" s="7" t="e">
        <f>ERF(AF37)</f>
        <v>#DIV/0!</v>
      </c>
      <c r="AI37" s="7" t="e">
        <f>ERF(AG37)</f>
        <v>#DIV/0!</v>
      </c>
      <c r="AJ37" s="7" t="e">
        <f t="shared" si="35"/>
        <v>#DIV/0!</v>
      </c>
      <c r="AL37" s="7">
        <f t="shared" si="18"/>
        <v>833.3333333333334</v>
      </c>
      <c r="AM37" s="7">
        <f t="shared" si="19"/>
        <v>0.0020764283165926375</v>
      </c>
      <c r="AN37" s="7">
        <f t="shared" si="20"/>
        <v>925.4514729857121</v>
      </c>
      <c r="AO37" s="7">
        <f t="shared" si="21"/>
        <v>69.44359095419732</v>
      </c>
      <c r="AP37" s="7">
        <f t="shared" si="22"/>
        <v>69.44359095419732</v>
      </c>
      <c r="AQ37" s="51" t="e">
        <f>IF(AO37&gt;0,ERFC(AO37),(1+ERF(AP37)))</f>
        <v>#NUM!</v>
      </c>
      <c r="AR37" s="7">
        <f t="shared" si="23"/>
        <v>0.3553345272593507</v>
      </c>
      <c r="AS37" s="7">
        <f t="shared" si="24"/>
        <v>0.21564548729448568</v>
      </c>
      <c r="AT37" s="7">
        <f>ERF(AR37)</f>
        <v>0.3846974435948048</v>
      </c>
      <c r="AU37" s="7">
        <f>ERF(AS37)</f>
        <v>0.23961006404453</v>
      </c>
      <c r="AV37" s="7" t="e">
        <f t="shared" si="25"/>
        <v>#NUM!</v>
      </c>
      <c r="AW37" s="7" t="e">
        <f t="shared" si="26"/>
        <v>#NUM!</v>
      </c>
      <c r="AX37" s="7" t="e">
        <f t="shared" si="27"/>
        <v>#NUM!</v>
      </c>
      <c r="AY37" s="1">
        <f t="shared" si="28"/>
      </c>
      <c r="AZ37" s="1" t="e">
        <f t="shared" si="29"/>
        <v>#NUM!</v>
      </c>
      <c r="BA37" s="7">
        <f t="shared" si="30"/>
      </c>
      <c r="BB37" s="1" t="e">
        <f t="shared" si="31"/>
        <v>#NUM!</v>
      </c>
      <c r="BC37" s="1">
        <f t="shared" si="32"/>
      </c>
      <c r="BD37" s="7">
        <f t="shared" si="33"/>
      </c>
      <c r="BE37" s="7">
        <f t="shared" si="34"/>
      </c>
    </row>
    <row r="38" spans="1:57" ht="14.25">
      <c r="A38" s="31" t="s">
        <v>85</v>
      </c>
      <c r="B38" s="22"/>
      <c r="C38" s="22"/>
      <c r="D38" s="32"/>
      <c r="E38" s="32"/>
      <c r="F38" s="35">
        <f aca="true" t="shared" si="37" ref="F38:F46">D38/$D$21</f>
        <v>0</v>
      </c>
      <c r="G38" s="7"/>
      <c r="H38" s="7"/>
      <c r="J38" s="7">
        <v>760</v>
      </c>
      <c r="K38" s="7">
        <f t="shared" si="0"/>
        <v>96.66666666666667</v>
      </c>
      <c r="L38" s="7">
        <f t="shared" si="1"/>
        <v>1.0074125272201055</v>
      </c>
      <c r="M38" s="7">
        <f t="shared" si="2"/>
        <v>-0.007412527220105547</v>
      </c>
      <c r="N38" s="7">
        <f t="shared" si="3"/>
        <v>0.488437236450335</v>
      </c>
      <c r="O38" s="7">
        <f t="shared" si="4"/>
        <v>39.43664793127198</v>
      </c>
      <c r="P38" s="7">
        <f t="shared" si="5"/>
        <v>13.505554412907307</v>
      </c>
      <c r="Q38" s="7">
        <f t="shared" si="6"/>
        <v>2.9200317680836734</v>
      </c>
      <c r="R38" s="7">
        <f t="shared" si="7"/>
        <v>2.9200317680836734</v>
      </c>
      <c r="S38" s="7">
        <f>IF(Q38&gt;0,ERFC(Q38),(1+ERF(R38)))</f>
        <v>3.634762805815317E-05</v>
      </c>
      <c r="T38" s="7">
        <f t="shared" si="8"/>
        <v>1.0432980954919466</v>
      </c>
      <c r="U38" s="7">
        <f t="shared" si="9"/>
        <v>0.6331569519321155</v>
      </c>
      <c r="V38" s="7">
        <f>ERF(T38)</f>
        <v>0.8599073647538391</v>
      </c>
      <c r="W38" s="7">
        <f>ERF(U38)</f>
        <v>0.6294369291874335</v>
      </c>
      <c r="X38" s="7">
        <f t="shared" si="10"/>
        <v>4.80461655073692E-06</v>
      </c>
      <c r="Z38" s="7">
        <f t="shared" si="11"/>
        <v>0</v>
      </c>
      <c r="AA38" s="7">
        <f t="shared" si="12"/>
        <v>1</v>
      </c>
      <c r="AB38" s="7">
        <f t="shared" si="13"/>
        <v>-76.56335206872802</v>
      </c>
      <c r="AC38" s="7">
        <f t="shared" si="14"/>
        <v>-5.6690269594231655</v>
      </c>
      <c r="AD38" s="51">
        <f t="shared" si="15"/>
        <v>5.6690269594231655</v>
      </c>
      <c r="AE38" s="1">
        <f>IF(AC38&gt;0,ERFC(AC38),(1+ERF(AD38)))</f>
        <v>1.999999999999999</v>
      </c>
      <c r="AF38" s="1" t="e">
        <f t="shared" si="16"/>
        <v>#DIV/0!</v>
      </c>
      <c r="AG38" s="1" t="e">
        <f t="shared" si="17"/>
        <v>#DIV/0!</v>
      </c>
      <c r="AH38" s="7" t="e">
        <f>ERF(AF38)</f>
        <v>#DIV/0!</v>
      </c>
      <c r="AI38" s="7" t="e">
        <f>ERF(AG38)</f>
        <v>#DIV/0!</v>
      </c>
      <c r="AJ38" s="7" t="e">
        <f t="shared" si="35"/>
        <v>#DIV/0!</v>
      </c>
      <c r="AL38" s="7">
        <f t="shared" si="18"/>
        <v>833.3333333333334</v>
      </c>
      <c r="AM38" s="7">
        <f t="shared" si="19"/>
        <v>0.0020764283165926375</v>
      </c>
      <c r="AN38" s="7">
        <f t="shared" si="20"/>
        <v>923.436647931272</v>
      </c>
      <c r="AO38" s="7">
        <f t="shared" si="21"/>
        <v>68.37458276046337</v>
      </c>
      <c r="AP38" s="7">
        <f t="shared" si="22"/>
        <v>68.37458276046337</v>
      </c>
      <c r="AQ38" s="51" t="e">
        <f>IF(AO38&gt;0,ERFC(AO38),(1+ERF(AP38)))</f>
        <v>#NUM!</v>
      </c>
      <c r="AR38" s="7">
        <f t="shared" si="23"/>
        <v>0.3553345272593507</v>
      </c>
      <c r="AS38" s="7">
        <f t="shared" si="24"/>
        <v>0.21564548729448568</v>
      </c>
      <c r="AT38" s="7">
        <f>ERF(AR38)</f>
        <v>0.3846974435948048</v>
      </c>
      <c r="AU38" s="7">
        <f>ERF(AS38)</f>
        <v>0.23961006404453</v>
      </c>
      <c r="AV38" s="7" t="e">
        <f t="shared" si="25"/>
        <v>#NUM!</v>
      </c>
      <c r="AW38" s="7" t="e">
        <f t="shared" si="26"/>
        <v>#NUM!</v>
      </c>
      <c r="AX38" s="7" t="e">
        <f t="shared" si="27"/>
        <v>#NUM!</v>
      </c>
      <c r="AY38" s="1">
        <f t="shared" si="28"/>
      </c>
      <c r="AZ38" s="1" t="e">
        <f t="shared" si="29"/>
        <v>#NUM!</v>
      </c>
      <c r="BA38" s="7">
        <f t="shared" si="30"/>
      </c>
      <c r="BB38" s="1" t="e">
        <f t="shared" si="31"/>
        <v>#NUM!</v>
      </c>
      <c r="BC38" s="1">
        <f t="shared" si="32"/>
      </c>
      <c r="BD38" s="7">
        <f t="shared" si="33"/>
      </c>
      <c r="BE38" s="7">
        <f t="shared" si="34"/>
      </c>
    </row>
    <row r="39" spans="1:57" ht="14.25">
      <c r="A39" s="31" t="s">
        <v>86</v>
      </c>
      <c r="B39" s="35"/>
      <c r="C39" s="36"/>
      <c r="D39" s="32"/>
      <c r="E39" s="32"/>
      <c r="F39" s="35">
        <f t="shared" si="37"/>
        <v>0</v>
      </c>
      <c r="G39" s="7"/>
      <c r="H39" s="7"/>
      <c r="J39" s="7">
        <v>780</v>
      </c>
      <c r="K39" s="7">
        <f t="shared" si="0"/>
        <v>96.66666666666667</v>
      </c>
      <c r="L39" s="7">
        <f t="shared" si="1"/>
        <v>1.0074125272201055</v>
      </c>
      <c r="M39" s="7">
        <f t="shared" si="2"/>
        <v>-0.007412527220105547</v>
      </c>
      <c r="N39" s="7">
        <f t="shared" si="3"/>
        <v>0.488437236450335</v>
      </c>
      <c r="O39" s="7">
        <f t="shared" si="4"/>
        <v>37.42182287683177</v>
      </c>
      <c r="P39" s="7">
        <f t="shared" si="5"/>
        <v>13.682105101189656</v>
      </c>
      <c r="Q39" s="7">
        <f t="shared" si="6"/>
        <v>2.7350924876010456</v>
      </c>
      <c r="R39" s="7">
        <f t="shared" si="7"/>
        <v>2.7350924876010456</v>
      </c>
      <c r="S39" s="7">
        <f>IF(Q39&gt;0,ERFC(Q39),(1+ERF(R39)))</f>
        <v>0.00010972946691256702</v>
      </c>
      <c r="T39" s="7">
        <f t="shared" si="8"/>
        <v>1.0432980954919466</v>
      </c>
      <c r="U39" s="7">
        <f t="shared" si="9"/>
        <v>0.6331569519321155</v>
      </c>
      <c r="V39" s="7">
        <f>ERF(T39)</f>
        <v>0.8599073647538391</v>
      </c>
      <c r="W39" s="7">
        <f>ERF(U39)</f>
        <v>0.6294369291874335</v>
      </c>
      <c r="X39" s="7">
        <f t="shared" si="10"/>
        <v>1.4504605692238568E-05</v>
      </c>
      <c r="Z39" s="7">
        <f t="shared" si="11"/>
        <v>0</v>
      </c>
      <c r="AA39" s="7">
        <f t="shared" si="12"/>
        <v>1</v>
      </c>
      <c r="AB39" s="7">
        <f t="shared" si="13"/>
        <v>-78.57817712316823</v>
      </c>
      <c r="AC39" s="7">
        <f t="shared" si="14"/>
        <v>-5.7431350323669035</v>
      </c>
      <c r="AD39" s="51">
        <f t="shared" si="15"/>
        <v>5.7431350323669035</v>
      </c>
      <c r="AE39" s="1">
        <f>IF(AC39&gt;0,ERFC(AC39),(1+ERF(AD39)))</f>
        <v>1.9999999999999996</v>
      </c>
      <c r="AF39" s="1" t="e">
        <f t="shared" si="16"/>
        <v>#DIV/0!</v>
      </c>
      <c r="AG39" s="1" t="e">
        <f t="shared" si="17"/>
        <v>#DIV/0!</v>
      </c>
      <c r="AH39" s="7" t="e">
        <f>ERF(AF39)</f>
        <v>#DIV/0!</v>
      </c>
      <c r="AI39" s="7" t="e">
        <f>ERF(AG39)</f>
        <v>#DIV/0!</v>
      </c>
      <c r="AJ39" s="7" t="e">
        <f t="shared" si="35"/>
        <v>#DIV/0!</v>
      </c>
      <c r="AL39" s="7">
        <f t="shared" si="18"/>
        <v>833.3333333333334</v>
      </c>
      <c r="AM39" s="7">
        <f t="shared" si="19"/>
        <v>0.0020764283165926375</v>
      </c>
      <c r="AN39" s="7">
        <f t="shared" si="20"/>
        <v>921.4218228768318</v>
      </c>
      <c r="AO39" s="7">
        <f t="shared" si="21"/>
        <v>67.34503324321886</v>
      </c>
      <c r="AP39" s="7">
        <f t="shared" si="22"/>
        <v>67.34503324321886</v>
      </c>
      <c r="AQ39" s="51" t="e">
        <f>IF(AO39&gt;0,ERFC(AO39),(1+ERF(AP39)))</f>
        <v>#NUM!</v>
      </c>
      <c r="AR39" s="7">
        <f t="shared" si="23"/>
        <v>0.3553345272593507</v>
      </c>
      <c r="AS39" s="7">
        <f t="shared" si="24"/>
        <v>0.21564548729448568</v>
      </c>
      <c r="AT39" s="7">
        <f>ERF(AR39)</f>
        <v>0.3846974435948048</v>
      </c>
      <c r="AU39" s="7">
        <f>ERF(AS39)</f>
        <v>0.23961006404453</v>
      </c>
      <c r="AV39" s="7" t="e">
        <f t="shared" si="25"/>
        <v>#NUM!</v>
      </c>
      <c r="AW39" s="7" t="e">
        <f t="shared" si="26"/>
        <v>#NUM!</v>
      </c>
      <c r="AX39" s="7" t="e">
        <f t="shared" si="27"/>
        <v>#NUM!</v>
      </c>
      <c r="AY39" s="1">
        <f t="shared" si="28"/>
      </c>
      <c r="AZ39" s="1" t="e">
        <f t="shared" si="29"/>
        <v>#NUM!</v>
      </c>
      <c r="BA39" s="7">
        <f t="shared" si="30"/>
      </c>
      <c r="BB39" s="1" t="e">
        <f t="shared" si="31"/>
        <v>#NUM!</v>
      </c>
      <c r="BC39" s="1">
        <f t="shared" si="32"/>
      </c>
      <c r="BD39" s="7">
        <f t="shared" si="33"/>
      </c>
      <c r="BE39" s="7">
        <f t="shared" si="34"/>
      </c>
    </row>
    <row r="40" spans="1:57" ht="14.25">
      <c r="A40" s="31" t="s">
        <v>87</v>
      </c>
      <c r="B40" s="22"/>
      <c r="C40" s="22"/>
      <c r="D40" s="32"/>
      <c r="E40" s="32"/>
      <c r="F40" s="35">
        <f t="shared" si="37"/>
        <v>0</v>
      </c>
      <c r="G40" s="7"/>
      <c r="H40" s="7"/>
      <c r="J40" s="7">
        <v>800</v>
      </c>
      <c r="K40" s="7">
        <f t="shared" si="0"/>
        <v>96.66666666666667</v>
      </c>
      <c r="L40" s="7">
        <f t="shared" si="1"/>
        <v>1.0074125272201055</v>
      </c>
      <c r="M40" s="7">
        <f t="shared" si="2"/>
        <v>-0.007412527220105547</v>
      </c>
      <c r="N40" s="7">
        <f t="shared" si="3"/>
        <v>0.488437236450335</v>
      </c>
      <c r="O40" s="7">
        <f t="shared" si="4"/>
        <v>35.40699782239156</v>
      </c>
      <c r="P40" s="7">
        <f t="shared" si="5"/>
        <v>13.856406460551018</v>
      </c>
      <c r="Q40" s="7">
        <f t="shared" si="6"/>
        <v>2.555279965494283</v>
      </c>
      <c r="R40" s="7">
        <f t="shared" si="7"/>
        <v>2.555279965494283</v>
      </c>
      <c r="S40" s="7">
        <f>IF(Q40&gt;0,ERFC(Q40),(1+ERF(R40)))</f>
        <v>0.00030184482164696824</v>
      </c>
      <c r="T40" s="7">
        <f t="shared" si="8"/>
        <v>1.0432980954919466</v>
      </c>
      <c r="U40" s="7">
        <f t="shared" si="9"/>
        <v>0.6331569519321155</v>
      </c>
      <c r="V40" s="7">
        <f>ERF(T40)</f>
        <v>0.8599073647538391</v>
      </c>
      <c r="W40" s="7">
        <f>ERF(U40)</f>
        <v>0.6294369291874335</v>
      </c>
      <c r="X40" s="7">
        <f t="shared" si="10"/>
        <v>3.989940206054108E-05</v>
      </c>
      <c r="Z40" s="7">
        <f t="shared" si="11"/>
        <v>0</v>
      </c>
      <c r="AA40" s="7">
        <f t="shared" si="12"/>
        <v>1</v>
      </c>
      <c r="AB40" s="7">
        <f t="shared" si="13"/>
        <v>-80.59300217760844</v>
      </c>
      <c r="AC40" s="7">
        <f t="shared" si="14"/>
        <v>-5.816298937755291</v>
      </c>
      <c r="AD40" s="51">
        <f t="shared" si="15"/>
        <v>5.816298937755291</v>
      </c>
      <c r="AE40" s="1">
        <f>IF(AC40&gt;0,ERFC(AC40),(1+ERF(AD40)))</f>
        <v>1.9999999999999998</v>
      </c>
      <c r="AF40" s="1" t="e">
        <f t="shared" si="16"/>
        <v>#DIV/0!</v>
      </c>
      <c r="AG40" s="1" t="e">
        <f t="shared" si="17"/>
        <v>#DIV/0!</v>
      </c>
      <c r="AH40" s="7" t="e">
        <f>ERF(AF40)</f>
        <v>#DIV/0!</v>
      </c>
      <c r="AI40" s="7" t="e">
        <f>ERF(AG40)</f>
        <v>#DIV/0!</v>
      </c>
      <c r="AJ40" s="7" t="e">
        <f t="shared" si="35"/>
        <v>#DIV/0!</v>
      </c>
      <c r="AL40" s="7">
        <f t="shared" si="18"/>
        <v>833.3333333333334</v>
      </c>
      <c r="AM40" s="7">
        <f t="shared" si="19"/>
        <v>0.0020764283165926375</v>
      </c>
      <c r="AN40" s="7">
        <f t="shared" si="20"/>
        <v>919.4069978223915</v>
      </c>
      <c r="AO40" s="7">
        <f t="shared" si="21"/>
        <v>66.35248471094793</v>
      </c>
      <c r="AP40" s="7">
        <f t="shared" si="22"/>
        <v>66.35248471094793</v>
      </c>
      <c r="AQ40" s="51" t="e">
        <f>IF(AO40&gt;0,ERFC(AO40),(1+ERF(AP40)))</f>
        <v>#NUM!</v>
      </c>
      <c r="AR40" s="7">
        <f t="shared" si="23"/>
        <v>0.3553345272593507</v>
      </c>
      <c r="AS40" s="7">
        <f t="shared" si="24"/>
        <v>0.21564548729448568</v>
      </c>
      <c r="AT40" s="7">
        <f>ERF(AR40)</f>
        <v>0.3846974435948048</v>
      </c>
      <c r="AU40" s="7">
        <f>ERF(AS40)</f>
        <v>0.23961006404453</v>
      </c>
      <c r="AV40" s="7" t="e">
        <f t="shared" si="25"/>
        <v>#NUM!</v>
      </c>
      <c r="AW40" s="7" t="e">
        <f t="shared" si="26"/>
        <v>#NUM!</v>
      </c>
      <c r="AX40" s="7" t="e">
        <f t="shared" si="27"/>
        <v>#NUM!</v>
      </c>
      <c r="AY40" s="1">
        <f t="shared" si="28"/>
      </c>
      <c r="AZ40" s="1" t="e">
        <f t="shared" si="29"/>
        <v>#NUM!</v>
      </c>
      <c r="BA40" s="7">
        <f t="shared" si="30"/>
      </c>
      <c r="BB40" s="1" t="e">
        <f t="shared" si="31"/>
        <v>#NUM!</v>
      </c>
      <c r="BC40" s="1">
        <f t="shared" si="32"/>
      </c>
      <c r="BD40" s="7">
        <f t="shared" si="33"/>
      </c>
      <c r="BE40" s="7">
        <f t="shared" si="34"/>
      </c>
    </row>
    <row r="41" spans="1:57" ht="14.25">
      <c r="A41" s="31" t="s">
        <v>88</v>
      </c>
      <c r="B41" s="35"/>
      <c r="C41" s="22"/>
      <c r="D41" s="32"/>
      <c r="E41" s="32"/>
      <c r="F41" s="35">
        <f t="shared" si="37"/>
        <v>0</v>
      </c>
      <c r="G41" s="7"/>
      <c r="H41" s="7"/>
      <c r="J41" s="7">
        <v>820</v>
      </c>
      <c r="K41" s="7">
        <f t="shared" si="0"/>
        <v>96.66666666666667</v>
      </c>
      <c r="L41" s="7">
        <f t="shared" si="1"/>
        <v>1.0074125272201055</v>
      </c>
      <c r="M41" s="7">
        <f t="shared" si="2"/>
        <v>-0.007412527220105547</v>
      </c>
      <c r="N41" s="7">
        <f t="shared" si="3"/>
        <v>0.488437236450335</v>
      </c>
      <c r="O41" s="7">
        <f t="shared" si="4"/>
        <v>33.39217276795135</v>
      </c>
      <c r="P41" s="7">
        <f t="shared" si="5"/>
        <v>14.028542333400145</v>
      </c>
      <c r="Q41" s="7">
        <f t="shared" si="6"/>
        <v>2.3803023845498834</v>
      </c>
      <c r="R41" s="7">
        <f t="shared" si="7"/>
        <v>2.3803023845498834</v>
      </c>
      <c r="S41" s="7">
        <f>IF(Q41&gt;0,ERFC(Q41),(1+ERF(R41)))</f>
        <v>0.0007619598381857218</v>
      </c>
      <c r="T41" s="7">
        <f t="shared" si="8"/>
        <v>1.0432980954919466</v>
      </c>
      <c r="U41" s="7">
        <f t="shared" si="9"/>
        <v>0.6331569519321155</v>
      </c>
      <c r="V41" s="7">
        <f>ERF(T41)</f>
        <v>0.8599073647538391</v>
      </c>
      <c r="W41" s="7">
        <f>ERF(U41)</f>
        <v>0.6294369291874335</v>
      </c>
      <c r="X41" s="7">
        <f t="shared" si="10"/>
        <v>0.0001007197730670835</v>
      </c>
      <c r="Z41" s="7">
        <f t="shared" si="11"/>
        <v>0</v>
      </c>
      <c r="AA41" s="7">
        <f t="shared" si="12"/>
        <v>1</v>
      </c>
      <c r="AB41" s="7">
        <f t="shared" si="13"/>
        <v>-82.60782723204865</v>
      </c>
      <c r="AC41" s="7">
        <f t="shared" si="14"/>
        <v>-5.8885538688770325</v>
      </c>
      <c r="AD41" s="51">
        <f t="shared" si="15"/>
        <v>5.8885538688770325</v>
      </c>
      <c r="AE41" s="1">
        <f>IF(AC41&gt;0,ERFC(AC41),(1+ERF(AD41)))</f>
        <v>2</v>
      </c>
      <c r="AF41" s="1" t="e">
        <f t="shared" si="16"/>
        <v>#DIV/0!</v>
      </c>
      <c r="AG41" s="1" t="e">
        <f t="shared" si="17"/>
        <v>#DIV/0!</v>
      </c>
      <c r="AH41" s="7" t="e">
        <f>ERF(AF41)</f>
        <v>#DIV/0!</v>
      </c>
      <c r="AI41" s="7" t="e">
        <f>ERF(AG41)</f>
        <v>#DIV/0!</v>
      </c>
      <c r="AJ41" s="7" t="e">
        <f t="shared" si="35"/>
        <v>#DIV/0!</v>
      </c>
      <c r="AL41" s="7">
        <f t="shared" si="18"/>
        <v>833.3333333333334</v>
      </c>
      <c r="AM41" s="7">
        <f t="shared" si="19"/>
        <v>0.0020764283165926375</v>
      </c>
      <c r="AN41" s="7">
        <f t="shared" si="20"/>
        <v>917.3921727679514</v>
      </c>
      <c r="AO41" s="7">
        <f t="shared" si="21"/>
        <v>65.3946896951481</v>
      </c>
      <c r="AP41" s="7">
        <f t="shared" si="22"/>
        <v>65.3946896951481</v>
      </c>
      <c r="AQ41" s="51" t="e">
        <f>IF(AO41&gt;0,ERFC(AO41),(1+ERF(AP41)))</f>
        <v>#NUM!</v>
      </c>
      <c r="AR41" s="7">
        <f t="shared" si="23"/>
        <v>0.3553345272593507</v>
      </c>
      <c r="AS41" s="7">
        <f t="shared" si="24"/>
        <v>0.21564548729448568</v>
      </c>
      <c r="AT41" s="7">
        <f>ERF(AR41)</f>
        <v>0.3846974435948048</v>
      </c>
      <c r="AU41" s="7">
        <f>ERF(AS41)</f>
        <v>0.23961006404453</v>
      </c>
      <c r="AV41" s="7" t="e">
        <f t="shared" si="25"/>
        <v>#NUM!</v>
      </c>
      <c r="AW41" s="7" t="e">
        <f t="shared" si="26"/>
        <v>#NUM!</v>
      </c>
      <c r="AX41" s="7" t="e">
        <f t="shared" si="27"/>
        <v>#NUM!</v>
      </c>
      <c r="AY41" s="1">
        <f t="shared" si="28"/>
      </c>
      <c r="AZ41" s="1" t="e">
        <f t="shared" si="29"/>
        <v>#NUM!</v>
      </c>
      <c r="BA41" s="7">
        <f t="shared" si="30"/>
      </c>
      <c r="BB41" s="1" t="e">
        <f t="shared" si="31"/>
        <v>#NUM!</v>
      </c>
      <c r="BC41" s="1">
        <f t="shared" si="32"/>
      </c>
      <c r="BD41" s="7">
        <f t="shared" si="33"/>
      </c>
      <c r="BE41" s="7">
        <f t="shared" si="34"/>
      </c>
    </row>
    <row r="42" spans="1:57" ht="14.25">
      <c r="A42" s="31" t="s">
        <v>89</v>
      </c>
      <c r="B42" s="22"/>
      <c r="C42" s="22"/>
      <c r="D42" s="32"/>
      <c r="E42" s="32"/>
      <c r="F42" s="35">
        <f t="shared" si="37"/>
        <v>0</v>
      </c>
      <c r="G42" s="7"/>
      <c r="H42" s="7"/>
      <c r="J42" s="7">
        <v>840</v>
      </c>
      <c r="K42" s="7">
        <f t="shared" si="0"/>
        <v>96.66666666666667</v>
      </c>
      <c r="L42" s="7">
        <f t="shared" si="1"/>
        <v>1.0074125272201055</v>
      </c>
      <c r="M42" s="7">
        <f t="shared" si="2"/>
        <v>-0.007412527220105547</v>
      </c>
      <c r="N42" s="7">
        <f t="shared" si="3"/>
        <v>0.488437236450335</v>
      </c>
      <c r="O42" s="7">
        <f t="shared" si="4"/>
        <v>31.377347713511128</v>
      </c>
      <c r="P42" s="7">
        <f t="shared" si="5"/>
        <v>14.198591479439079</v>
      </c>
      <c r="Q42" s="7">
        <f t="shared" si="6"/>
        <v>2.2098915768475016</v>
      </c>
      <c r="R42" s="7">
        <f t="shared" si="7"/>
        <v>2.2098915768475016</v>
      </c>
      <c r="S42" s="7">
        <f>IF(Q42&gt;0,ERFC(Q42),(1+ERF(R42)))</f>
        <v>0.001776487987500519</v>
      </c>
      <c r="T42" s="7">
        <f t="shared" si="8"/>
        <v>1.0432980954919466</v>
      </c>
      <c r="U42" s="7">
        <f t="shared" si="9"/>
        <v>0.6331569519321155</v>
      </c>
      <c r="V42" s="7">
        <f>ERF(T42)</f>
        <v>0.8599073647538391</v>
      </c>
      <c r="W42" s="7">
        <f>ERF(U42)</f>
        <v>0.6294369291874335</v>
      </c>
      <c r="X42" s="7">
        <f t="shared" si="10"/>
        <v>0.00023482532541805698</v>
      </c>
      <c r="Z42" s="7">
        <f t="shared" si="11"/>
        <v>0</v>
      </c>
      <c r="AA42" s="7">
        <f t="shared" si="12"/>
        <v>1</v>
      </c>
      <c r="AB42" s="7">
        <f t="shared" si="13"/>
        <v>-84.62265228648887</v>
      </c>
      <c r="AC42" s="7">
        <f t="shared" si="14"/>
        <v>-5.959932885528159</v>
      </c>
      <c r="AD42" s="51">
        <f t="shared" si="15"/>
        <v>5.959932885528159</v>
      </c>
      <c r="AE42" s="1">
        <f>IF(AC42&gt;0,ERFC(AC42),(1+ERF(AD42)))</f>
        <v>2</v>
      </c>
      <c r="AF42" s="1" t="e">
        <f t="shared" si="16"/>
        <v>#DIV/0!</v>
      </c>
      <c r="AG42" s="1" t="e">
        <f t="shared" si="17"/>
        <v>#DIV/0!</v>
      </c>
      <c r="AH42" s="7" t="e">
        <f>ERF(AF42)</f>
        <v>#DIV/0!</v>
      </c>
      <c r="AI42" s="7" t="e">
        <f>ERF(AG42)</f>
        <v>#DIV/0!</v>
      </c>
      <c r="AJ42" s="7" t="e">
        <f t="shared" si="35"/>
        <v>#DIV/0!</v>
      </c>
      <c r="AL42" s="7">
        <f t="shared" si="18"/>
        <v>833.3333333333334</v>
      </c>
      <c r="AM42" s="7">
        <f t="shared" si="19"/>
        <v>0.0020764283165926375</v>
      </c>
      <c r="AN42" s="7">
        <f t="shared" si="20"/>
        <v>915.3773477135111</v>
      </c>
      <c r="AO42" s="7">
        <f t="shared" si="21"/>
        <v>64.46958834184822</v>
      </c>
      <c r="AP42" s="7">
        <f t="shared" si="22"/>
        <v>64.46958834184822</v>
      </c>
      <c r="AQ42" s="51" t="e">
        <f>IF(AO42&gt;0,ERFC(AO42),(1+ERF(AP42)))</f>
        <v>#NUM!</v>
      </c>
      <c r="AR42" s="7">
        <f t="shared" si="23"/>
        <v>0.3553345272593507</v>
      </c>
      <c r="AS42" s="7">
        <f t="shared" si="24"/>
        <v>0.21564548729448568</v>
      </c>
      <c r="AT42" s="7">
        <f>ERF(AR42)</f>
        <v>0.3846974435948048</v>
      </c>
      <c r="AU42" s="7">
        <f>ERF(AS42)</f>
        <v>0.23961006404453</v>
      </c>
      <c r="AV42" s="7" t="e">
        <f t="shared" si="25"/>
        <v>#NUM!</v>
      </c>
      <c r="AW42" s="7" t="e">
        <f t="shared" si="26"/>
        <v>#NUM!</v>
      </c>
      <c r="AX42" s="7" t="e">
        <f t="shared" si="27"/>
        <v>#NUM!</v>
      </c>
      <c r="AY42" s="1">
        <f t="shared" si="28"/>
      </c>
      <c r="AZ42" s="1" t="e">
        <f t="shared" si="29"/>
        <v>#NUM!</v>
      </c>
      <c r="BA42" s="7">
        <f t="shared" si="30"/>
      </c>
      <c r="BB42" s="1" t="e">
        <f t="shared" si="31"/>
        <v>#NUM!</v>
      </c>
      <c r="BC42" s="1">
        <f t="shared" si="32"/>
      </c>
      <c r="BD42" s="7">
        <f t="shared" si="33"/>
      </c>
      <c r="BE42" s="7">
        <f t="shared" si="34"/>
      </c>
    </row>
    <row r="43" spans="1:57" ht="14.25">
      <c r="A43" s="31" t="s">
        <v>90</v>
      </c>
      <c r="B43" s="22"/>
      <c r="C43" s="22"/>
      <c r="D43" s="32"/>
      <c r="E43" s="32"/>
      <c r="F43" s="35">
        <f t="shared" si="37"/>
        <v>0</v>
      </c>
      <c r="G43" s="7"/>
      <c r="H43" s="7"/>
      <c r="J43" s="7">
        <v>860</v>
      </c>
      <c r="K43" s="7">
        <f t="shared" si="0"/>
        <v>96.66666666666667</v>
      </c>
      <c r="L43" s="7">
        <f t="shared" si="1"/>
        <v>1.0074125272201055</v>
      </c>
      <c r="M43" s="7">
        <f t="shared" si="2"/>
        <v>-0.007412527220105547</v>
      </c>
      <c r="N43" s="7">
        <f t="shared" si="3"/>
        <v>0.488437236450335</v>
      </c>
      <c r="O43" s="7">
        <f t="shared" si="4"/>
        <v>29.36252265907092</v>
      </c>
      <c r="P43" s="7">
        <f t="shared" si="5"/>
        <v>14.366627996854376</v>
      </c>
      <c r="Q43" s="7">
        <f t="shared" si="6"/>
        <v>2.0438005818414693</v>
      </c>
      <c r="R43" s="7">
        <f t="shared" si="7"/>
        <v>2.0438005818414693</v>
      </c>
      <c r="S43" s="7">
        <f>IF(Q43&gt;0,ERFC(Q43),(1+ERF(R43)))</f>
        <v>0.003847880445425278</v>
      </c>
      <c r="T43" s="7">
        <f t="shared" si="8"/>
        <v>1.0432980954919466</v>
      </c>
      <c r="U43" s="7">
        <f t="shared" si="9"/>
        <v>0.6331569519321155</v>
      </c>
      <c r="V43" s="7">
        <f>ERF(T43)</f>
        <v>0.8599073647538391</v>
      </c>
      <c r="W43" s="7">
        <f>ERF(U43)</f>
        <v>0.6294369291874335</v>
      </c>
      <c r="X43" s="7">
        <f t="shared" si="10"/>
        <v>0.0005086326415514278</v>
      </c>
      <c r="Z43" s="7">
        <f t="shared" si="11"/>
        <v>0</v>
      </c>
      <c r="AA43" s="7">
        <f t="shared" si="12"/>
        <v>1</v>
      </c>
      <c r="AB43" s="7">
        <f t="shared" si="13"/>
        <v>-86.63747734092908</v>
      </c>
      <c r="AC43" s="7">
        <f t="shared" si="14"/>
        <v>-6.030467090809246</v>
      </c>
      <c r="AD43" s="51">
        <f t="shared" si="15"/>
        <v>6.030467090809246</v>
      </c>
      <c r="AE43" s="1">
        <f>IF(AC43&gt;0,ERFC(AC43),(1+ERF(AD43)))</f>
        <v>2</v>
      </c>
      <c r="AF43" s="1" t="e">
        <f t="shared" si="16"/>
        <v>#DIV/0!</v>
      </c>
      <c r="AG43" s="1" t="e">
        <f t="shared" si="17"/>
        <v>#DIV/0!</v>
      </c>
      <c r="AH43" s="7" t="e">
        <f>ERF(AF43)</f>
        <v>#DIV/0!</v>
      </c>
      <c r="AI43" s="7" t="e">
        <f>ERF(AG43)</f>
        <v>#DIV/0!</v>
      </c>
      <c r="AJ43" s="7" t="e">
        <f t="shared" si="35"/>
        <v>#DIV/0!</v>
      </c>
      <c r="AL43" s="7">
        <f t="shared" si="18"/>
        <v>833.3333333333334</v>
      </c>
      <c r="AM43" s="7">
        <f t="shared" si="19"/>
        <v>0.0020764283165926375</v>
      </c>
      <c r="AN43" s="7">
        <f t="shared" si="20"/>
        <v>913.3625226590709</v>
      </c>
      <c r="AO43" s="7">
        <f t="shared" si="21"/>
        <v>63.57528870790382</v>
      </c>
      <c r="AP43" s="7">
        <f t="shared" si="22"/>
        <v>63.57528870790382</v>
      </c>
      <c r="AQ43" s="51" t="e">
        <f>IF(AO43&gt;0,ERFC(AO43),(1+ERF(AP43)))</f>
        <v>#NUM!</v>
      </c>
      <c r="AR43" s="7">
        <f t="shared" si="23"/>
        <v>0.3553345272593507</v>
      </c>
      <c r="AS43" s="7">
        <f t="shared" si="24"/>
        <v>0.21564548729448568</v>
      </c>
      <c r="AT43" s="7">
        <f>ERF(AR43)</f>
        <v>0.3846974435948048</v>
      </c>
      <c r="AU43" s="7">
        <f>ERF(AS43)</f>
        <v>0.23961006404453</v>
      </c>
      <c r="AV43" s="7" t="e">
        <f t="shared" si="25"/>
        <v>#NUM!</v>
      </c>
      <c r="AW43" s="7" t="e">
        <f t="shared" si="26"/>
        <v>#NUM!</v>
      </c>
      <c r="AX43" s="7" t="e">
        <f t="shared" si="27"/>
        <v>#NUM!</v>
      </c>
      <c r="AY43" s="1">
        <f t="shared" si="28"/>
      </c>
      <c r="AZ43" s="1" t="e">
        <f t="shared" si="29"/>
        <v>#NUM!</v>
      </c>
      <c r="BA43" s="7">
        <f t="shared" si="30"/>
      </c>
      <c r="BB43" s="1" t="e">
        <f t="shared" si="31"/>
        <v>#NUM!</v>
      </c>
      <c r="BC43" s="1">
        <f t="shared" si="32"/>
      </c>
      <c r="BD43" s="7">
        <f t="shared" si="33"/>
      </c>
      <c r="BE43" s="7">
        <f t="shared" si="34"/>
      </c>
    </row>
    <row r="44" spans="1:57" ht="14.25">
      <c r="A44" s="31" t="s">
        <v>91</v>
      </c>
      <c r="B44" s="22"/>
      <c r="C44" s="22"/>
      <c r="D44" s="32"/>
      <c r="E44" s="32"/>
      <c r="F44" s="35">
        <f t="shared" si="37"/>
        <v>0</v>
      </c>
      <c r="G44" s="7"/>
      <c r="H44" s="7"/>
      <c r="J44" s="7">
        <v>880</v>
      </c>
      <c r="K44" s="7">
        <f t="shared" si="0"/>
        <v>96.66666666666667</v>
      </c>
      <c r="L44" s="7">
        <f t="shared" si="1"/>
        <v>1.0074125272201055</v>
      </c>
      <c r="M44" s="7">
        <f t="shared" si="2"/>
        <v>-0.007412527220105547</v>
      </c>
      <c r="N44" s="7">
        <f t="shared" si="3"/>
        <v>0.488437236450335</v>
      </c>
      <c r="O44" s="7">
        <f t="shared" si="4"/>
        <v>27.34769760463071</v>
      </c>
      <c r="P44" s="7">
        <f t="shared" si="5"/>
        <v>14.53272169966796</v>
      </c>
      <c r="Q44" s="7">
        <f t="shared" si="6"/>
        <v>1.8818015076457113</v>
      </c>
      <c r="R44" s="7">
        <f t="shared" si="7"/>
        <v>1.8818015076457113</v>
      </c>
      <c r="S44" s="7">
        <f>IF(Q44&gt;0,ERFC(Q44),(1+ERF(R44)))</f>
        <v>0.007784668998779165</v>
      </c>
      <c r="T44" s="7">
        <f t="shared" si="8"/>
        <v>1.0432980954919466</v>
      </c>
      <c r="U44" s="7">
        <f t="shared" si="9"/>
        <v>0.6331569519321155</v>
      </c>
      <c r="V44" s="7">
        <f>ERF(T44)</f>
        <v>0.8599073647538391</v>
      </c>
      <c r="W44" s="7">
        <f>ERF(U44)</f>
        <v>0.6294369291874335</v>
      </c>
      <c r="X44" s="7">
        <f t="shared" si="10"/>
        <v>0.0010290176144012026</v>
      </c>
      <c r="Z44" s="7">
        <f t="shared" si="11"/>
        <v>0</v>
      </c>
      <c r="AA44" s="7">
        <f t="shared" si="12"/>
        <v>1</v>
      </c>
      <c r="AB44" s="7">
        <f t="shared" si="13"/>
        <v>-88.65230239536929</v>
      </c>
      <c r="AC44" s="7">
        <f t="shared" si="14"/>
        <v>-6.1001857895204035</v>
      </c>
      <c r="AD44" s="51">
        <f t="shared" si="15"/>
        <v>6.1001857895204035</v>
      </c>
      <c r="AE44" s="1">
        <f>IF(AC44&gt;0,ERFC(AC44),(1+ERF(AD44)))</f>
        <v>2</v>
      </c>
      <c r="AF44" s="1" t="e">
        <f t="shared" si="16"/>
        <v>#DIV/0!</v>
      </c>
      <c r="AG44" s="1" t="e">
        <f t="shared" si="17"/>
        <v>#DIV/0!</v>
      </c>
      <c r="AH44" s="7" t="e">
        <f>ERF(AF44)</f>
        <v>#DIV/0!</v>
      </c>
      <c r="AI44" s="7" t="e">
        <f>ERF(AG44)</f>
        <v>#DIV/0!</v>
      </c>
      <c r="AJ44" s="7" t="e">
        <f t="shared" si="35"/>
        <v>#DIV/0!</v>
      </c>
      <c r="AL44" s="7">
        <f t="shared" si="18"/>
        <v>833.3333333333334</v>
      </c>
      <c r="AM44" s="7">
        <f t="shared" si="19"/>
        <v>0.0020764283165926375</v>
      </c>
      <c r="AN44" s="7">
        <f t="shared" si="20"/>
        <v>911.3476976046308</v>
      </c>
      <c r="AO44" s="7">
        <f t="shared" si="21"/>
        <v>62.71004953087714</v>
      </c>
      <c r="AP44" s="7">
        <f t="shared" si="22"/>
        <v>62.71004953087714</v>
      </c>
      <c r="AQ44" s="51" t="e">
        <f>IF(AO44&gt;0,ERFC(AO44),(1+ERF(AP44)))</f>
        <v>#NUM!</v>
      </c>
      <c r="AR44" s="7">
        <f t="shared" si="23"/>
        <v>0.3553345272593507</v>
      </c>
      <c r="AS44" s="7">
        <f t="shared" si="24"/>
        <v>0.21564548729448568</v>
      </c>
      <c r="AT44" s="7">
        <f>ERF(AR44)</f>
        <v>0.3846974435948048</v>
      </c>
      <c r="AU44" s="7">
        <f>ERF(AS44)</f>
        <v>0.23961006404453</v>
      </c>
      <c r="AV44" s="7" t="e">
        <f t="shared" si="25"/>
        <v>#NUM!</v>
      </c>
      <c r="AW44" s="7" t="e">
        <f t="shared" si="26"/>
        <v>#NUM!</v>
      </c>
      <c r="AX44" s="7" t="e">
        <f t="shared" si="27"/>
        <v>#NUM!</v>
      </c>
      <c r="AY44" s="1">
        <f t="shared" si="28"/>
      </c>
      <c r="AZ44" s="1" t="e">
        <f t="shared" si="29"/>
        <v>#NUM!</v>
      </c>
      <c r="BA44" s="7">
        <f t="shared" si="30"/>
      </c>
      <c r="BB44" s="1" t="e">
        <f t="shared" si="31"/>
        <v>#NUM!</v>
      </c>
      <c r="BC44" s="1">
        <f t="shared" si="32"/>
      </c>
      <c r="BD44" s="7">
        <f t="shared" si="33"/>
      </c>
      <c r="BE44" s="7">
        <f t="shared" si="34"/>
      </c>
    </row>
    <row r="45" spans="1:57" ht="14.25">
      <c r="A45" s="31" t="s">
        <v>92</v>
      </c>
      <c r="B45" s="22"/>
      <c r="C45" s="22"/>
      <c r="D45" s="37"/>
      <c r="E45" s="37"/>
      <c r="F45" s="35">
        <f t="shared" si="37"/>
        <v>0</v>
      </c>
      <c r="G45" s="7"/>
      <c r="H45" s="7"/>
      <c r="J45" s="7">
        <v>900</v>
      </c>
      <c r="K45" s="7">
        <f t="shared" si="0"/>
        <v>96.66666666666667</v>
      </c>
      <c r="L45" s="7">
        <f t="shared" si="1"/>
        <v>1.0074125272201055</v>
      </c>
      <c r="M45" s="7">
        <f t="shared" si="2"/>
        <v>-0.007412527220105547</v>
      </c>
      <c r="N45" s="7">
        <f t="shared" si="3"/>
        <v>0.488437236450335</v>
      </c>
      <c r="O45" s="7">
        <f t="shared" si="4"/>
        <v>25.3328725501905</v>
      </c>
      <c r="P45" s="7">
        <f t="shared" si="5"/>
        <v>14.696938456699069</v>
      </c>
      <c r="Q45" s="7">
        <f t="shared" si="6"/>
        <v>1.7236836518590322</v>
      </c>
      <c r="R45" s="7">
        <f t="shared" si="7"/>
        <v>1.7236836518590322</v>
      </c>
      <c r="S45" s="7">
        <f>IF(Q45&gt;0,ERFC(Q45),(1+ERF(R45)))</f>
        <v>0.01478280226177442</v>
      </c>
      <c r="T45" s="7">
        <f t="shared" si="8"/>
        <v>1.0432980954919466</v>
      </c>
      <c r="U45" s="7">
        <f t="shared" si="9"/>
        <v>0.6331569519321155</v>
      </c>
      <c r="V45" s="7">
        <f>ERF(T45)</f>
        <v>0.8599073647538391</v>
      </c>
      <c r="W45" s="7">
        <f>ERF(U45)</f>
        <v>0.6294369291874335</v>
      </c>
      <c r="X45" s="7">
        <f t="shared" si="10"/>
        <v>0.0019540668871035373</v>
      </c>
      <c r="Z45" s="7">
        <f t="shared" si="11"/>
        <v>0</v>
      </c>
      <c r="AA45" s="7">
        <f t="shared" si="12"/>
        <v>1</v>
      </c>
      <c r="AB45" s="7">
        <f t="shared" si="13"/>
        <v>-90.6671274498095</v>
      </c>
      <c r="AC45" s="7">
        <f t="shared" si="14"/>
        <v>-6.1691166304423195</v>
      </c>
      <c r="AD45" s="51">
        <f t="shared" si="15"/>
        <v>6.1691166304423195</v>
      </c>
      <c r="AE45" s="1">
        <f>IF(AC45&gt;0,ERFC(AC45),(1+ERF(AD45)))</f>
        <v>2</v>
      </c>
      <c r="AF45" s="1" t="e">
        <f t="shared" si="16"/>
        <v>#DIV/0!</v>
      </c>
      <c r="AG45" s="1" t="e">
        <f t="shared" si="17"/>
        <v>#DIV/0!</v>
      </c>
      <c r="AH45" s="7" t="e">
        <f>ERF(AF45)</f>
        <v>#DIV/0!</v>
      </c>
      <c r="AI45" s="7" t="e">
        <f>ERF(AG45)</f>
        <v>#DIV/0!</v>
      </c>
      <c r="AJ45" s="7" t="e">
        <f t="shared" si="35"/>
        <v>#DIV/0!</v>
      </c>
      <c r="AL45" s="7">
        <f t="shared" si="18"/>
        <v>833.3333333333334</v>
      </c>
      <c r="AM45" s="7">
        <f t="shared" si="19"/>
        <v>0.0020764283165926375</v>
      </c>
      <c r="AN45" s="7">
        <f t="shared" si="20"/>
        <v>909.3328725501905</v>
      </c>
      <c r="AO45" s="7">
        <f t="shared" si="21"/>
        <v>61.872265113534844</v>
      </c>
      <c r="AP45" s="7">
        <f t="shared" si="22"/>
        <v>61.872265113534844</v>
      </c>
      <c r="AQ45" s="51" t="e">
        <f>IF(AO45&gt;0,ERFC(AO45),(1+ERF(AP45)))</f>
        <v>#NUM!</v>
      </c>
      <c r="AR45" s="7">
        <f t="shared" si="23"/>
        <v>0.3553345272593507</v>
      </c>
      <c r="AS45" s="7">
        <f t="shared" si="24"/>
        <v>0.21564548729448568</v>
      </c>
      <c r="AT45" s="7">
        <f>ERF(AR45)</f>
        <v>0.3846974435948048</v>
      </c>
      <c r="AU45" s="7">
        <f>ERF(AS45)</f>
        <v>0.23961006404453</v>
      </c>
      <c r="AV45" s="7" t="e">
        <f t="shared" si="25"/>
        <v>#NUM!</v>
      </c>
      <c r="AW45" s="7" t="e">
        <f t="shared" si="26"/>
        <v>#NUM!</v>
      </c>
      <c r="AX45" s="7" t="e">
        <f t="shared" si="27"/>
        <v>#NUM!</v>
      </c>
      <c r="AY45" s="1">
        <f t="shared" si="28"/>
      </c>
      <c r="AZ45" s="1" t="e">
        <f t="shared" si="29"/>
        <v>#NUM!</v>
      </c>
      <c r="BA45" s="7">
        <f t="shared" si="30"/>
      </c>
      <c r="BB45" s="1" t="e">
        <f t="shared" si="31"/>
        <v>#NUM!</v>
      </c>
      <c r="BC45" s="1">
        <f t="shared" si="32"/>
      </c>
      <c r="BD45" s="7">
        <f t="shared" si="33"/>
      </c>
      <c r="BE45" s="7">
        <f t="shared" si="34"/>
      </c>
    </row>
    <row r="46" spans="1:57" ht="14.25">
      <c r="A46" s="31" t="s">
        <v>93</v>
      </c>
      <c r="B46" s="22"/>
      <c r="C46" s="22"/>
      <c r="D46" s="37"/>
      <c r="E46" s="37"/>
      <c r="F46" s="35">
        <f t="shared" si="37"/>
        <v>0</v>
      </c>
      <c r="G46" s="7"/>
      <c r="H46" s="7"/>
      <c r="J46" s="7">
        <v>920</v>
      </c>
      <c r="K46" s="7">
        <f t="shared" si="0"/>
        <v>96.66666666666667</v>
      </c>
      <c r="L46" s="7">
        <f t="shared" si="1"/>
        <v>1.0074125272201055</v>
      </c>
      <c r="M46" s="7">
        <f t="shared" si="2"/>
        <v>-0.007412527220105547</v>
      </c>
      <c r="N46" s="7">
        <f t="shared" si="3"/>
        <v>0.488437236450335</v>
      </c>
      <c r="O46" s="7">
        <f t="shared" si="4"/>
        <v>23.318047495750292</v>
      </c>
      <c r="P46" s="7">
        <f t="shared" si="5"/>
        <v>14.859340496805368</v>
      </c>
      <c r="Q46" s="7">
        <f t="shared" si="6"/>
        <v>1.5692518453805857</v>
      </c>
      <c r="R46" s="7">
        <f t="shared" si="7"/>
        <v>1.5692518453805857</v>
      </c>
      <c r="S46" s="7">
        <f>IF(Q46&gt;0,ERFC(Q46),(1+ERF(R46)))</f>
        <v>0.026469230605285055</v>
      </c>
      <c r="T46" s="7">
        <f t="shared" si="8"/>
        <v>1.0432980954919466</v>
      </c>
      <c r="U46" s="7">
        <f t="shared" si="9"/>
        <v>0.6331569519321155</v>
      </c>
      <c r="V46" s="7">
        <f>ERF(T46)</f>
        <v>0.8599073647538391</v>
      </c>
      <c r="W46" s="7">
        <f>ERF(U46)</f>
        <v>0.6294369291874335</v>
      </c>
      <c r="X46" s="7">
        <f t="shared" si="10"/>
        <v>0.0034988391332704356</v>
      </c>
      <c r="Z46" s="7">
        <f t="shared" si="11"/>
        <v>0</v>
      </c>
      <c r="AA46" s="7">
        <f t="shared" si="12"/>
        <v>1</v>
      </c>
      <c r="AB46" s="7">
        <f t="shared" si="13"/>
        <v>-92.68195250424971</v>
      </c>
      <c r="AC46" s="7">
        <f t="shared" si="14"/>
        <v>-6.237285734462814</v>
      </c>
      <c r="AD46" s="51">
        <f t="shared" si="15"/>
        <v>6.237285734462814</v>
      </c>
      <c r="AE46" s="1">
        <f>IF(AC46&gt;0,ERFC(AC46),(1+ERF(AD46)))</f>
        <v>2</v>
      </c>
      <c r="AF46" s="1" t="e">
        <f t="shared" si="16"/>
        <v>#DIV/0!</v>
      </c>
      <c r="AG46" s="1" t="e">
        <f t="shared" si="17"/>
        <v>#DIV/0!</v>
      </c>
      <c r="AH46" s="7" t="e">
        <f>ERF(AF46)</f>
        <v>#DIV/0!</v>
      </c>
      <c r="AI46" s="7" t="e">
        <f>ERF(AG46)</f>
        <v>#DIV/0!</v>
      </c>
      <c r="AJ46" s="7" t="e">
        <f t="shared" si="35"/>
        <v>#DIV/0!</v>
      </c>
      <c r="AL46" s="7">
        <f t="shared" si="18"/>
        <v>833.3333333333334</v>
      </c>
      <c r="AM46" s="7">
        <f t="shared" si="19"/>
        <v>0.0020764283165926375</v>
      </c>
      <c r="AN46" s="7">
        <f t="shared" si="20"/>
        <v>907.3180474957503</v>
      </c>
      <c r="AO46" s="7">
        <f t="shared" si="21"/>
        <v>61.06045202280787</v>
      </c>
      <c r="AP46" s="7">
        <f t="shared" si="22"/>
        <v>61.06045202280787</v>
      </c>
      <c r="AQ46" s="51" t="e">
        <f>IF(AO46&gt;0,ERFC(AO46),(1+ERF(AP46)))</f>
        <v>#NUM!</v>
      </c>
      <c r="AR46" s="7">
        <f t="shared" si="23"/>
        <v>0.3553345272593507</v>
      </c>
      <c r="AS46" s="7">
        <f t="shared" si="24"/>
        <v>0.21564548729448568</v>
      </c>
      <c r="AT46" s="7">
        <f>ERF(AR46)</f>
        <v>0.3846974435948048</v>
      </c>
      <c r="AU46" s="7">
        <f>ERF(AS46)</f>
        <v>0.23961006404453</v>
      </c>
      <c r="AV46" s="7" t="e">
        <f t="shared" si="25"/>
        <v>#NUM!</v>
      </c>
      <c r="AW46" s="7" t="e">
        <f t="shared" si="26"/>
        <v>#NUM!</v>
      </c>
      <c r="AX46" s="7" t="e">
        <f t="shared" si="27"/>
        <v>#NUM!</v>
      </c>
      <c r="AY46" s="1">
        <f t="shared" si="28"/>
      </c>
      <c r="AZ46" s="1" t="e">
        <f t="shared" si="29"/>
        <v>#NUM!</v>
      </c>
      <c r="BA46" s="7">
        <f t="shared" si="30"/>
      </c>
      <c r="BB46" s="1" t="e">
        <f t="shared" si="31"/>
        <v>#NUM!</v>
      </c>
      <c r="BC46" s="1">
        <f t="shared" si="32"/>
      </c>
      <c r="BD46" s="7">
        <f t="shared" si="33"/>
      </c>
      <c r="BE46" s="7">
        <f t="shared" si="34"/>
      </c>
    </row>
    <row r="47" spans="1:57" ht="12.75">
      <c r="A47" s="31" t="s">
        <v>94</v>
      </c>
      <c r="B47" s="52">
        <v>36425</v>
      </c>
      <c r="C47" s="22" t="s">
        <v>109</v>
      </c>
      <c r="D47" s="52">
        <v>36892</v>
      </c>
      <c r="E47" s="22" t="s">
        <v>111</v>
      </c>
      <c r="F47" s="35">
        <f>MAX(E37:E46)+D48</f>
        <v>88</v>
      </c>
      <c r="G47" s="7"/>
      <c r="H47" s="7"/>
      <c r="J47" s="7">
        <v>940</v>
      </c>
      <c r="K47" s="7">
        <f t="shared" si="0"/>
        <v>96.66666666666667</v>
      </c>
      <c r="L47" s="7">
        <f t="shared" si="1"/>
        <v>1.0074125272201055</v>
      </c>
      <c r="M47" s="7">
        <f t="shared" si="2"/>
        <v>-0.007412527220105547</v>
      </c>
      <c r="N47" s="7">
        <f t="shared" si="3"/>
        <v>0.488437236450335</v>
      </c>
      <c r="O47" s="7">
        <f t="shared" si="4"/>
        <v>21.303222441310083</v>
      </c>
      <c r="P47" s="7">
        <f t="shared" si="5"/>
        <v>15.019986684414869</v>
      </c>
      <c r="Q47" s="7">
        <f t="shared" si="6"/>
        <v>1.4183249884911593</v>
      </c>
      <c r="R47" s="7">
        <f t="shared" si="7"/>
        <v>1.4183249884911593</v>
      </c>
      <c r="S47" s="7">
        <f>IF(Q47&gt;0,ERFC(Q47),(1+ERF(R47)))</f>
        <v>0.04487605625100388</v>
      </c>
      <c r="T47" s="7">
        <f t="shared" si="8"/>
        <v>1.0432980954919466</v>
      </c>
      <c r="U47" s="7">
        <f t="shared" si="9"/>
        <v>0.6331569519321155</v>
      </c>
      <c r="V47" s="7">
        <f>ERF(T47)</f>
        <v>0.8599073647538391</v>
      </c>
      <c r="W47" s="7">
        <f>ERF(U47)</f>
        <v>0.6294369291874335</v>
      </c>
      <c r="X47" s="7">
        <f t="shared" si="10"/>
        <v>0.0059319480833911</v>
      </c>
      <c r="Z47" s="7">
        <f t="shared" si="11"/>
        <v>0</v>
      </c>
      <c r="AA47" s="7">
        <f t="shared" si="12"/>
        <v>1</v>
      </c>
      <c r="AB47" s="7">
        <f t="shared" si="13"/>
        <v>-94.69677755868992</v>
      </c>
      <c r="AC47" s="7">
        <f t="shared" si="14"/>
        <v>-6.304717810232799</v>
      </c>
      <c r="AD47" s="51">
        <f t="shared" si="15"/>
        <v>6.304717810232799</v>
      </c>
      <c r="AE47" s="1">
        <f>IF(AC47&gt;0,ERFC(AC47),(1+ERF(AD47)))</f>
        <v>2</v>
      </c>
      <c r="AF47" s="1" t="e">
        <f t="shared" si="16"/>
        <v>#DIV/0!</v>
      </c>
      <c r="AG47" s="1" t="e">
        <f t="shared" si="17"/>
        <v>#DIV/0!</v>
      </c>
      <c r="AH47" s="7" t="e">
        <f>ERF(AF47)</f>
        <v>#DIV/0!</v>
      </c>
      <c r="AI47" s="7" t="e">
        <f>ERF(AG47)</f>
        <v>#DIV/0!</v>
      </c>
      <c r="AJ47" s="7" t="e">
        <f t="shared" si="35"/>
        <v>#DIV/0!</v>
      </c>
      <c r="AL47" s="7">
        <f t="shared" si="18"/>
        <v>833.3333333333334</v>
      </c>
      <c r="AM47" s="7">
        <f t="shared" si="19"/>
        <v>0.0020764283165926375</v>
      </c>
      <c r="AN47" s="7">
        <f t="shared" si="20"/>
        <v>905.30322244131</v>
      </c>
      <c r="AO47" s="7">
        <f t="shared" si="21"/>
        <v>60.27323735118063</v>
      </c>
      <c r="AP47" s="7">
        <f t="shared" si="22"/>
        <v>60.27323735118063</v>
      </c>
      <c r="AQ47" s="51" t="e">
        <f>IF(AO47&gt;0,ERFC(AO47),(1+ERF(AP47)))</f>
        <v>#NUM!</v>
      </c>
      <c r="AR47" s="7">
        <f t="shared" si="23"/>
        <v>0.3553345272593507</v>
      </c>
      <c r="AS47" s="7">
        <f t="shared" si="24"/>
        <v>0.21564548729448568</v>
      </c>
      <c r="AT47" s="7">
        <f>ERF(AR47)</f>
        <v>0.3846974435948048</v>
      </c>
      <c r="AU47" s="7">
        <f>ERF(AS47)</f>
        <v>0.23961006404453</v>
      </c>
      <c r="AV47" s="7" t="e">
        <f t="shared" si="25"/>
        <v>#NUM!</v>
      </c>
      <c r="AW47" s="7" t="e">
        <f t="shared" si="26"/>
        <v>#NUM!</v>
      </c>
      <c r="AX47" s="7" t="e">
        <f t="shared" si="27"/>
        <v>#NUM!</v>
      </c>
      <c r="AY47" s="1">
        <f t="shared" si="28"/>
      </c>
      <c r="AZ47" s="1" t="e">
        <f t="shared" si="29"/>
        <v>#NUM!</v>
      </c>
      <c r="BA47" s="7">
        <f t="shared" si="30"/>
      </c>
      <c r="BB47" s="1" t="e">
        <f t="shared" si="31"/>
        <v>#NUM!</v>
      </c>
      <c r="BC47" s="1">
        <f t="shared" si="32"/>
      </c>
      <c r="BD47" s="7">
        <f t="shared" si="33"/>
      </c>
      <c r="BE47" s="7">
        <f t="shared" si="34"/>
      </c>
    </row>
    <row r="48" spans="1:57" ht="12.75">
      <c r="A48" s="31" t="s">
        <v>95</v>
      </c>
      <c r="B48" s="52">
        <v>36811</v>
      </c>
      <c r="C48" s="22" t="s">
        <v>110</v>
      </c>
      <c r="D48" s="32">
        <v>88</v>
      </c>
      <c r="E48" s="22" t="s">
        <v>82</v>
      </c>
      <c r="F48" s="22"/>
      <c r="G48" s="7"/>
      <c r="H48" s="7"/>
      <c r="J48" s="7">
        <v>960</v>
      </c>
      <c r="K48" s="7">
        <f t="shared" si="0"/>
        <v>96.66666666666667</v>
      </c>
      <c r="L48" s="7">
        <f t="shared" si="1"/>
        <v>1.0074125272201055</v>
      </c>
      <c r="M48" s="7">
        <f t="shared" si="2"/>
        <v>-0.007412527220105547</v>
      </c>
      <c r="N48" s="7">
        <f t="shared" si="3"/>
        <v>0.488437236450335</v>
      </c>
      <c r="O48" s="7">
        <f t="shared" si="4"/>
        <v>19.28839738686986</v>
      </c>
      <c r="P48" s="7">
        <f t="shared" si="5"/>
        <v>15.17893276880822</v>
      </c>
      <c r="Q48" s="7">
        <f t="shared" si="6"/>
        <v>1.2707347532697648</v>
      </c>
      <c r="R48" s="7">
        <f t="shared" si="7"/>
        <v>1.2707347532697648</v>
      </c>
      <c r="S48" s="7">
        <f>IF(Q48&gt;0,ERFC(Q48),(1+ERF(R48)))</f>
        <v>0.0723212937308485</v>
      </c>
      <c r="T48" s="7">
        <f t="shared" si="8"/>
        <v>1.0432980954919466</v>
      </c>
      <c r="U48" s="7">
        <f t="shared" si="9"/>
        <v>0.6331569519321155</v>
      </c>
      <c r="V48" s="7">
        <f>ERF(T48)</f>
        <v>0.8599073647538391</v>
      </c>
      <c r="W48" s="7">
        <f>ERF(U48)</f>
        <v>0.6294369291874335</v>
      </c>
      <c r="X48" s="7">
        <f t="shared" si="10"/>
        <v>0.009559800828654026</v>
      </c>
      <c r="Z48" s="7">
        <f t="shared" si="11"/>
        <v>0</v>
      </c>
      <c r="AA48" s="7">
        <f t="shared" si="12"/>
        <v>1</v>
      </c>
      <c r="AB48" s="7">
        <f t="shared" si="13"/>
        <v>-96.71160261313014</v>
      </c>
      <c r="AC48" s="7">
        <f t="shared" si="14"/>
        <v>-6.371436258803819</v>
      </c>
      <c r="AD48" s="51">
        <f t="shared" si="15"/>
        <v>6.371436258803819</v>
      </c>
      <c r="AE48" s="1">
        <f>IF(AC48&gt;0,ERFC(AC48),(1+ERF(AD48)))</f>
        <v>2</v>
      </c>
      <c r="AF48" s="1" t="e">
        <f t="shared" si="16"/>
        <v>#DIV/0!</v>
      </c>
      <c r="AG48" s="1" t="e">
        <f t="shared" si="17"/>
        <v>#DIV/0!</v>
      </c>
      <c r="AH48" s="7" t="e">
        <f>ERF(AF48)</f>
        <v>#DIV/0!</v>
      </c>
      <c r="AI48" s="7" t="e">
        <f>ERF(AG48)</f>
        <v>#DIV/0!</v>
      </c>
      <c r="AJ48" s="7" t="e">
        <f t="shared" si="35"/>
        <v>#DIV/0!</v>
      </c>
      <c r="AL48" s="7">
        <f t="shared" si="18"/>
        <v>833.3333333333334</v>
      </c>
      <c r="AM48" s="7">
        <f t="shared" si="19"/>
        <v>0.0020764283165926375</v>
      </c>
      <c r="AN48" s="7">
        <f t="shared" si="20"/>
        <v>903.2883973868699</v>
      </c>
      <c r="AO48" s="7">
        <f t="shared" si="21"/>
        <v>59.50934832803742</v>
      </c>
      <c r="AP48" s="7">
        <f t="shared" si="22"/>
        <v>59.50934832803742</v>
      </c>
      <c r="AQ48" s="51" t="e">
        <f>IF(AO48&gt;0,ERFC(AO48),(1+ERF(AP48)))</f>
        <v>#NUM!</v>
      </c>
      <c r="AR48" s="7">
        <f t="shared" si="23"/>
        <v>0.3553345272593507</v>
      </c>
      <c r="AS48" s="7">
        <f t="shared" si="24"/>
        <v>0.21564548729448568</v>
      </c>
      <c r="AT48" s="7">
        <f>ERF(AR48)</f>
        <v>0.3846974435948048</v>
      </c>
      <c r="AU48" s="7">
        <f>ERF(AS48)</f>
        <v>0.23961006404453</v>
      </c>
      <c r="AV48" s="7" t="e">
        <f t="shared" si="25"/>
        <v>#NUM!</v>
      </c>
      <c r="AW48" s="7" t="e">
        <f t="shared" si="26"/>
        <v>#NUM!</v>
      </c>
      <c r="AX48" s="7" t="e">
        <f t="shared" si="27"/>
        <v>#NUM!</v>
      </c>
      <c r="AY48" s="1">
        <f t="shared" si="28"/>
      </c>
      <c r="AZ48" s="1" t="e">
        <f t="shared" si="29"/>
        <v>#NUM!</v>
      </c>
      <c r="BA48" s="7">
        <f t="shared" si="30"/>
      </c>
      <c r="BB48" s="1" t="e">
        <f t="shared" si="31"/>
        <v>#NUM!</v>
      </c>
      <c r="BC48" s="1">
        <f t="shared" si="32"/>
      </c>
      <c r="BD48" s="7">
        <f t="shared" si="33"/>
      </c>
      <c r="BE48" s="7">
        <f t="shared" si="34"/>
      </c>
    </row>
    <row r="49" spans="7:57" ht="12.75">
      <c r="G49" s="7"/>
      <c r="H49" s="7"/>
      <c r="J49" s="7">
        <v>980</v>
      </c>
      <c r="K49" s="7">
        <f t="shared" si="0"/>
        <v>96.66666666666667</v>
      </c>
      <c r="L49" s="7">
        <f t="shared" si="1"/>
        <v>1.0074125272201055</v>
      </c>
      <c r="M49" s="7">
        <f t="shared" si="2"/>
        <v>-0.007412527220105547</v>
      </c>
      <c r="N49" s="7">
        <f t="shared" si="3"/>
        <v>0.488437236450335</v>
      </c>
      <c r="O49" s="7">
        <f t="shared" si="4"/>
        <v>17.27357233242965</v>
      </c>
      <c r="P49" s="7">
        <f t="shared" si="5"/>
        <v>15.336231610144651</v>
      </c>
      <c r="Q49" s="7">
        <f t="shared" si="6"/>
        <v>1.1263244303772435</v>
      </c>
      <c r="R49" s="7">
        <f t="shared" si="7"/>
        <v>1.1263244303772435</v>
      </c>
      <c r="S49" s="7">
        <f>IF(Q49&gt;0,ERFC(Q49),(1+ERF(R49)))</f>
        <v>0.11119089660886305</v>
      </c>
      <c r="T49" s="7">
        <f t="shared" si="8"/>
        <v>1.0432980954919466</v>
      </c>
      <c r="U49" s="7">
        <f t="shared" si="9"/>
        <v>0.6331569519321155</v>
      </c>
      <c r="V49" s="7">
        <f>ERF(T49)</f>
        <v>0.8599073647538391</v>
      </c>
      <c r="W49" s="7">
        <f>ERF(U49)</f>
        <v>0.6294369291874335</v>
      </c>
      <c r="X49" s="7">
        <f t="shared" si="10"/>
        <v>0.014697784991182872</v>
      </c>
      <c r="Z49" s="7">
        <f t="shared" si="11"/>
        <v>0</v>
      </c>
      <c r="AA49" s="7">
        <f t="shared" si="12"/>
        <v>1</v>
      </c>
      <c r="AB49" s="7">
        <f t="shared" si="13"/>
        <v>-98.72642766757035</v>
      </c>
      <c r="AC49" s="7">
        <f t="shared" si="14"/>
        <v>-6.437463268503622</v>
      </c>
      <c r="AD49" s="51">
        <f t="shared" si="15"/>
        <v>6.437463268503622</v>
      </c>
      <c r="AE49" s="1">
        <f>IF(AC49&gt;0,ERFC(AC49),(1+ERF(AD49)))</f>
        <v>2</v>
      </c>
      <c r="AF49" s="1" t="e">
        <f t="shared" si="16"/>
        <v>#DIV/0!</v>
      </c>
      <c r="AG49" s="1" t="e">
        <f t="shared" si="17"/>
        <v>#DIV/0!</v>
      </c>
      <c r="AH49" s="7" t="e">
        <f>ERF(AF49)</f>
        <v>#DIV/0!</v>
      </c>
      <c r="AI49" s="7" t="e">
        <f>ERF(AG49)</f>
        <v>#DIV/0!</v>
      </c>
      <c r="AJ49" s="7" t="e">
        <f t="shared" si="35"/>
        <v>#DIV/0!</v>
      </c>
      <c r="AL49" s="7">
        <f t="shared" si="18"/>
        <v>833.3333333333334</v>
      </c>
      <c r="AM49" s="7">
        <f t="shared" si="19"/>
        <v>0.0020764283165926375</v>
      </c>
      <c r="AN49" s="7">
        <f t="shared" si="20"/>
        <v>901.2735723324297</v>
      </c>
      <c r="AO49" s="7">
        <f t="shared" si="21"/>
        <v>58.76760310115901</v>
      </c>
      <c r="AP49" s="7">
        <f t="shared" si="22"/>
        <v>58.76760310115901</v>
      </c>
      <c r="AQ49" s="51" t="e">
        <f>IF(AO49&gt;0,ERFC(AO49),(1+ERF(AP49)))</f>
        <v>#NUM!</v>
      </c>
      <c r="AR49" s="7">
        <f t="shared" si="23"/>
        <v>0.3553345272593507</v>
      </c>
      <c r="AS49" s="7">
        <f t="shared" si="24"/>
        <v>0.21564548729448568</v>
      </c>
      <c r="AT49" s="7">
        <f>ERF(AR49)</f>
        <v>0.3846974435948048</v>
      </c>
      <c r="AU49" s="7">
        <f>ERF(AS49)</f>
        <v>0.23961006404453</v>
      </c>
      <c r="AV49" s="7" t="e">
        <f t="shared" si="25"/>
        <v>#NUM!</v>
      </c>
      <c r="AW49" s="7" t="e">
        <f t="shared" si="26"/>
        <v>#NUM!</v>
      </c>
      <c r="AX49" s="7" t="e">
        <f t="shared" si="27"/>
        <v>#NUM!</v>
      </c>
      <c r="AY49" s="1">
        <f t="shared" si="28"/>
      </c>
      <c r="AZ49" s="1" t="e">
        <f t="shared" si="29"/>
        <v>#NUM!</v>
      </c>
      <c r="BA49" s="7">
        <f t="shared" si="30"/>
      </c>
      <c r="BB49" s="1" t="e">
        <f t="shared" si="31"/>
        <v>#NUM!</v>
      </c>
      <c r="BC49" s="1">
        <f t="shared" si="32"/>
      </c>
      <c r="BD49" s="7">
        <f t="shared" si="33"/>
      </c>
      <c r="BE49" s="7">
        <f t="shared" si="34"/>
      </c>
    </row>
    <row r="50" spans="4:57" ht="12.75">
      <c r="D50"/>
      <c r="E50"/>
      <c r="F50"/>
      <c r="G50" s="7"/>
      <c r="H50" s="7"/>
      <c r="J50" s="7">
        <v>1000</v>
      </c>
      <c r="K50" s="7">
        <f t="shared" si="0"/>
        <v>96.66666666666667</v>
      </c>
      <c r="L50" s="7">
        <f t="shared" si="1"/>
        <v>1.0074125272201055</v>
      </c>
      <c r="M50" s="7">
        <f t="shared" si="2"/>
        <v>-0.007412527220105547</v>
      </c>
      <c r="N50" s="7">
        <f t="shared" si="3"/>
        <v>0.488437236450335</v>
      </c>
      <c r="O50" s="7">
        <f t="shared" si="4"/>
        <v>15.258747277989443</v>
      </c>
      <c r="P50" s="7">
        <f t="shared" si="5"/>
        <v>15.491933384829668</v>
      </c>
      <c r="Q50" s="7">
        <f t="shared" si="6"/>
        <v>0.9849479015273477</v>
      </c>
      <c r="R50" s="7">
        <f t="shared" si="7"/>
        <v>0.9849479015273477</v>
      </c>
      <c r="S50" s="7">
        <f>IF(Q50&gt;0,ERFC(Q50),(1+ERF(R50)))</f>
        <v>0.1636420384748436</v>
      </c>
      <c r="T50" s="7">
        <f t="shared" si="8"/>
        <v>1.0432980954919466</v>
      </c>
      <c r="U50" s="7">
        <f t="shared" si="9"/>
        <v>0.6331569519321155</v>
      </c>
      <c r="V50" s="7">
        <f>ERF(T50)</f>
        <v>0.8599073647538391</v>
      </c>
      <c r="W50" s="7">
        <f>ERF(U50)</f>
        <v>0.6294369291874335</v>
      </c>
      <c r="X50" s="7">
        <f t="shared" si="10"/>
        <v>0.021631046878620178</v>
      </c>
      <c r="Z50" s="7">
        <f t="shared" si="11"/>
        <v>0</v>
      </c>
      <c r="AA50" s="7">
        <f t="shared" si="12"/>
        <v>1</v>
      </c>
      <c r="AB50" s="7">
        <f t="shared" si="13"/>
        <v>-100.74125272201056</v>
      </c>
      <c r="AC50" s="7">
        <f t="shared" si="14"/>
        <v>-6.502819901140325</v>
      </c>
      <c r="AD50" s="51">
        <f t="shared" si="15"/>
        <v>6.502819901140325</v>
      </c>
      <c r="AE50" s="1">
        <f>IF(AC50&gt;0,ERFC(AC50),(1+ERF(AD50)))</f>
        <v>2</v>
      </c>
      <c r="AF50" s="1" t="e">
        <f t="shared" si="16"/>
        <v>#DIV/0!</v>
      </c>
      <c r="AG50" s="1" t="e">
        <f t="shared" si="17"/>
        <v>#DIV/0!</v>
      </c>
      <c r="AH50" s="7" t="e">
        <f>ERF(AF50)</f>
        <v>#DIV/0!</v>
      </c>
      <c r="AI50" s="7" t="e">
        <f>ERF(AG50)</f>
        <v>#DIV/0!</v>
      </c>
      <c r="AJ50" s="7" t="e">
        <f t="shared" si="35"/>
        <v>#DIV/0!</v>
      </c>
      <c r="AL50" s="7">
        <f t="shared" si="18"/>
        <v>833.3333333333334</v>
      </c>
      <c r="AM50" s="7">
        <f t="shared" si="19"/>
        <v>0.0020764283165926375</v>
      </c>
      <c r="AN50" s="7">
        <f t="shared" si="20"/>
        <v>899.2587472779894</v>
      </c>
      <c r="AO50" s="7">
        <f t="shared" si="21"/>
        <v>58.046902535649956</v>
      </c>
      <c r="AP50" s="7">
        <f t="shared" si="22"/>
        <v>58.046902535649956</v>
      </c>
      <c r="AQ50" s="51" t="e">
        <f>IF(AO50&gt;0,ERFC(AO50),(1+ERF(AP50)))</f>
        <v>#NUM!</v>
      </c>
      <c r="AR50" s="7">
        <f t="shared" si="23"/>
        <v>0.3553345272593507</v>
      </c>
      <c r="AS50" s="7">
        <f t="shared" si="24"/>
        <v>0.21564548729448568</v>
      </c>
      <c r="AT50" s="7">
        <f>ERF(AR50)</f>
        <v>0.3846974435948048</v>
      </c>
      <c r="AU50" s="7">
        <f>ERF(AS50)</f>
        <v>0.23961006404453</v>
      </c>
      <c r="AV50" s="7" t="e">
        <f t="shared" si="25"/>
        <v>#NUM!</v>
      </c>
      <c r="AW50" s="7" t="e">
        <f t="shared" si="26"/>
        <v>#NUM!</v>
      </c>
      <c r="AX50" s="7" t="e">
        <f t="shared" si="27"/>
        <v>#NUM!</v>
      </c>
      <c r="AY50" s="1">
        <f t="shared" si="28"/>
      </c>
      <c r="AZ50" s="1" t="e">
        <f t="shared" si="29"/>
        <v>#NUM!</v>
      </c>
      <c r="BA50" s="7">
        <f t="shared" si="30"/>
      </c>
      <c r="BB50" s="1" t="e">
        <f t="shared" si="31"/>
        <v>#NUM!</v>
      </c>
      <c r="BC50" s="1">
        <f t="shared" si="32"/>
      </c>
      <c r="BD50" s="7">
        <f t="shared" si="33"/>
      </c>
      <c r="BE50" s="7">
        <f t="shared" si="34"/>
      </c>
    </row>
    <row r="51" spans="4:57" ht="12.75">
      <c r="D51"/>
      <c r="E51"/>
      <c r="F51"/>
      <c r="G51" s="7"/>
      <c r="H51" s="7"/>
      <c r="J51" s="7">
        <v>1020</v>
      </c>
      <c r="K51" s="7">
        <f t="shared" si="0"/>
        <v>96.66666666666667</v>
      </c>
      <c r="L51" s="7">
        <f t="shared" si="1"/>
        <v>1.0074125272201055</v>
      </c>
      <c r="M51" s="7">
        <f t="shared" si="2"/>
        <v>-0.007412527220105547</v>
      </c>
      <c r="N51" s="7">
        <f t="shared" si="3"/>
        <v>0.488437236450335</v>
      </c>
      <c r="O51" s="7">
        <f t="shared" si="4"/>
        <v>13.243922223549234</v>
      </c>
      <c r="P51" s="7">
        <f t="shared" si="5"/>
        <v>15.646085772486357</v>
      </c>
      <c r="Q51" s="7">
        <f t="shared" si="6"/>
        <v>0.8464687217066567</v>
      </c>
      <c r="R51" s="7">
        <f t="shared" si="7"/>
        <v>0.8464687217066567</v>
      </c>
      <c r="S51" s="7">
        <f>IF(Q51&gt;0,ERFC(Q51),(1+ERF(R51)))</f>
        <v>0.23127256704475774</v>
      </c>
      <c r="T51" s="7">
        <f t="shared" si="8"/>
        <v>1.0432980954919466</v>
      </c>
      <c r="U51" s="7">
        <f t="shared" si="9"/>
        <v>0.6331569519321155</v>
      </c>
      <c r="V51" s="7">
        <f>ERF(T51)</f>
        <v>0.8599073647538391</v>
      </c>
      <c r="W51" s="7">
        <f>ERF(U51)</f>
        <v>0.6294369291874335</v>
      </c>
      <c r="X51" s="7">
        <f t="shared" si="10"/>
        <v>0.03057079822586685</v>
      </c>
      <c r="Z51" s="7">
        <f t="shared" si="11"/>
        <v>0</v>
      </c>
      <c r="AA51" s="7">
        <f t="shared" si="12"/>
        <v>1</v>
      </c>
      <c r="AB51" s="7">
        <f t="shared" si="13"/>
        <v>-102.75607777645077</v>
      </c>
      <c r="AC51" s="7">
        <f t="shared" si="14"/>
        <v>-6.567526170484591</v>
      </c>
      <c r="AD51" s="51">
        <f t="shared" si="15"/>
        <v>6.567526170484591</v>
      </c>
      <c r="AE51" s="1">
        <f>IF(AC51&gt;0,ERFC(AC51),(1+ERF(AD51)))</f>
        <v>2</v>
      </c>
      <c r="AF51" s="1" t="e">
        <f t="shared" si="16"/>
        <v>#DIV/0!</v>
      </c>
      <c r="AG51" s="1" t="e">
        <f t="shared" si="17"/>
        <v>#DIV/0!</v>
      </c>
      <c r="AH51" s="7" t="e">
        <f>ERF(AF51)</f>
        <v>#DIV/0!</v>
      </c>
      <c r="AI51" s="7" t="e">
        <f>ERF(AG51)</f>
        <v>#DIV/0!</v>
      </c>
      <c r="AJ51" s="7" t="e">
        <f t="shared" si="35"/>
        <v>#DIV/0!</v>
      </c>
      <c r="AL51" s="7">
        <f t="shared" si="18"/>
        <v>833.3333333333334</v>
      </c>
      <c r="AM51" s="7">
        <f t="shared" si="19"/>
        <v>0.0020764283165926375</v>
      </c>
      <c r="AN51" s="7">
        <f t="shared" si="20"/>
        <v>897.2439222235492</v>
      </c>
      <c r="AO51" s="7">
        <f t="shared" si="21"/>
        <v>57.34622290012961</v>
      </c>
      <c r="AP51" s="7">
        <f t="shared" si="22"/>
        <v>57.34622290012961</v>
      </c>
      <c r="AQ51" s="51" t="e">
        <f>IF(AO51&gt;0,ERFC(AO51),(1+ERF(AP51)))</f>
        <v>#NUM!</v>
      </c>
      <c r="AR51" s="7">
        <f t="shared" si="23"/>
        <v>0.3553345272593507</v>
      </c>
      <c r="AS51" s="7">
        <f t="shared" si="24"/>
        <v>0.21564548729448568</v>
      </c>
      <c r="AT51" s="7">
        <f>ERF(AR51)</f>
        <v>0.3846974435948048</v>
      </c>
      <c r="AU51" s="7">
        <f>ERF(AS51)</f>
        <v>0.23961006404453</v>
      </c>
      <c r="AV51" s="7" t="e">
        <f t="shared" si="25"/>
        <v>#NUM!</v>
      </c>
      <c r="AW51" s="7" t="e">
        <f t="shared" si="26"/>
        <v>#NUM!</v>
      </c>
      <c r="AX51" s="7" t="e">
        <f t="shared" si="27"/>
        <v>#NUM!</v>
      </c>
      <c r="AY51" s="1">
        <f t="shared" si="28"/>
      </c>
      <c r="AZ51" s="1" t="e">
        <f t="shared" si="29"/>
        <v>#NUM!</v>
      </c>
      <c r="BA51" s="7">
        <f t="shared" si="30"/>
      </c>
      <c r="BB51" s="1" t="e">
        <f t="shared" si="31"/>
        <v>#NUM!</v>
      </c>
      <c r="BC51" s="1">
        <f t="shared" si="32"/>
      </c>
      <c r="BD51" s="7">
        <f t="shared" si="33"/>
      </c>
      <c r="BE51" s="7">
        <f t="shared" si="34"/>
      </c>
    </row>
    <row r="52" spans="4:57" ht="12.75">
      <c r="D52"/>
      <c r="E52"/>
      <c r="F52"/>
      <c r="G52" s="7"/>
      <c r="H52" s="7"/>
      <c r="J52" s="7">
        <v>1040</v>
      </c>
      <c r="K52" s="7">
        <f t="shared" si="0"/>
        <v>96.66666666666667</v>
      </c>
      <c r="L52" s="7">
        <f t="shared" si="1"/>
        <v>1.0074125272201055</v>
      </c>
      <c r="M52" s="7">
        <f t="shared" si="2"/>
        <v>-0.007412527220105547</v>
      </c>
      <c r="N52" s="7">
        <f t="shared" si="3"/>
        <v>0.488437236450335</v>
      </c>
      <c r="O52" s="7">
        <f t="shared" si="4"/>
        <v>11.229097169109025</v>
      </c>
      <c r="P52" s="7">
        <f t="shared" si="5"/>
        <v>15.798734126505199</v>
      </c>
      <c r="Q52" s="7">
        <f t="shared" si="6"/>
        <v>0.7107592974977792</v>
      </c>
      <c r="R52" s="7">
        <f t="shared" si="7"/>
        <v>0.7107592974977792</v>
      </c>
      <c r="S52" s="7">
        <f>IF(Q52&gt;0,ERFC(Q52),(1+ERF(R52)))</f>
        <v>0.31481747586823894</v>
      </c>
      <c r="T52" s="7">
        <f t="shared" si="8"/>
        <v>1.0432980954919466</v>
      </c>
      <c r="U52" s="7">
        <f t="shared" si="9"/>
        <v>0.6331569519321155</v>
      </c>
      <c r="V52" s="7">
        <f>ERF(T52)</f>
        <v>0.8599073647538391</v>
      </c>
      <c r="W52" s="7">
        <f>ERF(U52)</f>
        <v>0.6294369291874335</v>
      </c>
      <c r="X52" s="7">
        <f t="shared" si="10"/>
        <v>0.04161419426317901</v>
      </c>
      <c r="Z52" s="7">
        <f t="shared" si="11"/>
        <v>0</v>
      </c>
      <c r="AA52" s="7">
        <f t="shared" si="12"/>
        <v>1</v>
      </c>
      <c r="AB52" s="7">
        <f t="shared" si="13"/>
        <v>-104.77090283089098</v>
      </c>
      <c r="AC52" s="7">
        <f t="shared" si="14"/>
        <v>-6.631601113858804</v>
      </c>
      <c r="AD52" s="51">
        <f t="shared" si="15"/>
        <v>6.631601113858804</v>
      </c>
      <c r="AE52" s="1">
        <f>IF(AC52&gt;0,ERFC(AC52),(1+ERF(AD52)))</f>
        <v>2</v>
      </c>
      <c r="AF52" s="1" t="e">
        <f t="shared" si="16"/>
        <v>#DIV/0!</v>
      </c>
      <c r="AG52" s="1" t="e">
        <f t="shared" si="17"/>
        <v>#DIV/0!</v>
      </c>
      <c r="AH52" s="7" t="e">
        <f>ERF(AF52)</f>
        <v>#DIV/0!</v>
      </c>
      <c r="AI52" s="7" t="e">
        <f>ERF(AG52)</f>
        <v>#DIV/0!</v>
      </c>
      <c r="AJ52" s="7" t="e">
        <f t="shared" si="35"/>
        <v>#DIV/0!</v>
      </c>
      <c r="AL52" s="7">
        <f t="shared" si="18"/>
        <v>833.3333333333334</v>
      </c>
      <c r="AM52" s="7">
        <f t="shared" si="19"/>
        <v>0.0020764283165926375</v>
      </c>
      <c r="AN52" s="7">
        <f t="shared" si="20"/>
        <v>895.2290971691091</v>
      </c>
      <c r="AO52" s="7">
        <f t="shared" si="21"/>
        <v>56.66460932887036</v>
      </c>
      <c r="AP52" s="7">
        <f t="shared" si="22"/>
        <v>56.66460932887036</v>
      </c>
      <c r="AQ52" s="51" t="e">
        <f>IF(AO52&gt;0,ERFC(AO52),(1+ERF(AP52)))</f>
        <v>#NUM!</v>
      </c>
      <c r="AR52" s="7">
        <f t="shared" si="23"/>
        <v>0.3553345272593507</v>
      </c>
      <c r="AS52" s="7">
        <f t="shared" si="24"/>
        <v>0.21564548729448568</v>
      </c>
      <c r="AT52" s="7">
        <f>ERF(AR52)</f>
        <v>0.3846974435948048</v>
      </c>
      <c r="AU52" s="7">
        <f>ERF(AS52)</f>
        <v>0.23961006404453</v>
      </c>
      <c r="AV52" s="7" t="e">
        <f t="shared" si="25"/>
        <v>#NUM!</v>
      </c>
      <c r="AW52" s="7" t="e">
        <f t="shared" si="26"/>
        <v>#NUM!</v>
      </c>
      <c r="AX52" s="7" t="e">
        <f t="shared" si="27"/>
        <v>#NUM!</v>
      </c>
      <c r="AY52" s="1">
        <f t="shared" si="28"/>
      </c>
      <c r="AZ52" s="1" t="e">
        <f t="shared" si="29"/>
        <v>#NUM!</v>
      </c>
      <c r="BA52" s="7">
        <f t="shared" si="30"/>
      </c>
      <c r="BB52" s="1" t="e">
        <f t="shared" si="31"/>
        <v>#NUM!</v>
      </c>
      <c r="BC52" s="1">
        <f t="shared" si="32"/>
      </c>
      <c r="BD52" s="7">
        <f t="shared" si="33"/>
      </c>
      <c r="BE52" s="7">
        <f t="shared" si="34"/>
      </c>
    </row>
    <row r="53" spans="4:57" ht="12.75">
      <c r="D53"/>
      <c r="E53"/>
      <c r="F53"/>
      <c r="G53" s="7"/>
      <c r="H53" s="7"/>
      <c r="J53" s="7">
        <v>1060</v>
      </c>
      <c r="K53" s="7">
        <f t="shared" si="0"/>
        <v>96.66666666666667</v>
      </c>
      <c r="L53" s="7">
        <f t="shared" si="1"/>
        <v>1.0074125272201055</v>
      </c>
      <c r="M53" s="7">
        <f t="shared" si="2"/>
        <v>-0.007412527220105547</v>
      </c>
      <c r="N53" s="7">
        <f t="shared" si="3"/>
        <v>0.488437236450335</v>
      </c>
      <c r="O53" s="7">
        <f t="shared" si="4"/>
        <v>9.214272114668816</v>
      </c>
      <c r="P53" s="7">
        <f t="shared" si="5"/>
        <v>15.949921629901509</v>
      </c>
      <c r="Q53" s="7">
        <f t="shared" si="6"/>
        <v>0.5777001497859845</v>
      </c>
      <c r="R53" s="7">
        <f t="shared" si="7"/>
        <v>0.5777001497859845</v>
      </c>
      <c r="S53" s="7">
        <f>IF(Q53&gt;0,ERFC(Q53),(1+ERF(R53)))</f>
        <v>0.413933350870313</v>
      </c>
      <c r="T53" s="7">
        <f t="shared" si="8"/>
        <v>1.0432980954919466</v>
      </c>
      <c r="U53" s="7">
        <f t="shared" si="9"/>
        <v>0.6331569519321155</v>
      </c>
      <c r="V53" s="7">
        <f>ERF(T53)</f>
        <v>0.8599073647538391</v>
      </c>
      <c r="W53" s="7">
        <f>ERF(U53)</f>
        <v>0.6294369291874335</v>
      </c>
      <c r="X53" s="7">
        <f t="shared" si="10"/>
        <v>0.05471584075064263</v>
      </c>
      <c r="Z53" s="7">
        <f t="shared" si="11"/>
        <v>0</v>
      </c>
      <c r="AA53" s="7">
        <f t="shared" si="12"/>
        <v>1</v>
      </c>
      <c r="AB53" s="7">
        <f t="shared" si="13"/>
        <v>-106.78572788533118</v>
      </c>
      <c r="AC53" s="7">
        <f t="shared" si="14"/>
        <v>-6.695062857559043</v>
      </c>
      <c r="AD53" s="51">
        <f t="shared" si="15"/>
        <v>6.695062857559043</v>
      </c>
      <c r="AE53" s="1">
        <f>IF(AC53&gt;0,ERFC(AC53),(1+ERF(AD53)))</f>
        <v>2</v>
      </c>
      <c r="AF53" s="1" t="e">
        <f t="shared" si="16"/>
        <v>#DIV/0!</v>
      </c>
      <c r="AG53" s="1" t="e">
        <f t="shared" si="17"/>
        <v>#DIV/0!</v>
      </c>
      <c r="AH53" s="7" t="e">
        <f>ERF(AF53)</f>
        <v>#DIV/0!</v>
      </c>
      <c r="AI53" s="7" t="e">
        <f>ERF(AG53)</f>
        <v>#DIV/0!</v>
      </c>
      <c r="AJ53" s="7" t="e">
        <f t="shared" si="35"/>
        <v>#DIV/0!</v>
      </c>
      <c r="AL53" s="7">
        <f t="shared" si="18"/>
        <v>833.3333333333334</v>
      </c>
      <c r="AM53" s="7">
        <f t="shared" si="19"/>
        <v>0.0020764283165926375</v>
      </c>
      <c r="AN53" s="7">
        <f t="shared" si="20"/>
        <v>893.2142721146688</v>
      </c>
      <c r="AO53" s="7">
        <f t="shared" si="21"/>
        <v>56.00116996438085</v>
      </c>
      <c r="AP53" s="7">
        <f t="shared" si="22"/>
        <v>56.00116996438085</v>
      </c>
      <c r="AQ53" s="51" t="e">
        <f>IF(AO53&gt;0,ERFC(AO53),(1+ERF(AP53)))</f>
        <v>#NUM!</v>
      </c>
      <c r="AR53" s="7">
        <f t="shared" si="23"/>
        <v>0.3553345272593507</v>
      </c>
      <c r="AS53" s="7">
        <f t="shared" si="24"/>
        <v>0.21564548729448568</v>
      </c>
      <c r="AT53" s="7">
        <f>ERF(AR53)</f>
        <v>0.3846974435948048</v>
      </c>
      <c r="AU53" s="7">
        <f>ERF(AS53)</f>
        <v>0.23961006404453</v>
      </c>
      <c r="AV53" s="7" t="e">
        <f t="shared" si="25"/>
        <v>#NUM!</v>
      </c>
      <c r="AW53" s="7" t="e">
        <f t="shared" si="26"/>
        <v>#NUM!</v>
      </c>
      <c r="AX53" s="7" t="e">
        <f t="shared" si="27"/>
        <v>#NUM!</v>
      </c>
      <c r="AY53" s="1">
        <f t="shared" si="28"/>
      </c>
      <c r="AZ53" s="1" t="e">
        <f t="shared" si="29"/>
        <v>#NUM!</v>
      </c>
      <c r="BA53" s="7">
        <f t="shared" si="30"/>
      </c>
      <c r="BB53" s="1" t="e">
        <f t="shared" si="31"/>
        <v>#NUM!</v>
      </c>
      <c r="BC53" s="1">
        <f t="shared" si="32"/>
      </c>
      <c r="BD53" s="7">
        <f t="shared" si="33"/>
      </c>
      <c r="BE53" s="7">
        <f t="shared" si="34"/>
      </c>
    </row>
    <row r="54" spans="4:57" ht="12.75">
      <c r="D54"/>
      <c r="E54"/>
      <c r="F54"/>
      <c r="G54" s="7"/>
      <c r="H54" s="7"/>
      <c r="J54" s="7">
        <v>1080</v>
      </c>
      <c r="K54" s="7">
        <f t="shared" si="0"/>
        <v>96.66666666666667</v>
      </c>
      <c r="L54" s="7">
        <f t="shared" si="1"/>
        <v>1.0074125272201055</v>
      </c>
      <c r="M54" s="7">
        <f t="shared" si="2"/>
        <v>-0.007412527220105547</v>
      </c>
      <c r="N54" s="7">
        <f t="shared" si="3"/>
        <v>0.488437236450335</v>
      </c>
      <c r="O54" s="7">
        <f t="shared" si="4"/>
        <v>7.199447060228607</v>
      </c>
      <c r="P54" s="7">
        <f t="shared" si="5"/>
        <v>16.099689437998485</v>
      </c>
      <c r="Q54" s="7">
        <f t="shared" si="6"/>
        <v>0.44717925075228304</v>
      </c>
      <c r="R54" s="7">
        <f t="shared" si="7"/>
        <v>0.44717925075228304</v>
      </c>
      <c r="S54" s="7">
        <f>IF(Q54&gt;0,ERFC(Q54),(1+ERF(R54)))</f>
        <v>0.5271209867330436</v>
      </c>
      <c r="T54" s="7">
        <f t="shared" si="8"/>
        <v>1.0432980954919466</v>
      </c>
      <c r="U54" s="7">
        <f t="shared" si="9"/>
        <v>0.6331569519321155</v>
      </c>
      <c r="V54" s="7">
        <f>ERF(T54)</f>
        <v>0.8599073647538391</v>
      </c>
      <c r="W54" s="7">
        <f>ERF(U54)</f>
        <v>0.6294369291874335</v>
      </c>
      <c r="X54" s="7">
        <f t="shared" si="10"/>
        <v>0.0696775650132214</v>
      </c>
      <c r="Z54" s="7">
        <f t="shared" si="11"/>
        <v>0</v>
      </c>
      <c r="AA54" s="7">
        <f t="shared" si="12"/>
        <v>1</v>
      </c>
      <c r="AB54" s="7">
        <f t="shared" si="13"/>
        <v>-108.80055293977139</v>
      </c>
      <c r="AC54" s="7">
        <f t="shared" si="14"/>
        <v>-6.7579286767470395</v>
      </c>
      <c r="AD54" s="51">
        <f t="shared" si="15"/>
        <v>6.7579286767470395</v>
      </c>
      <c r="AE54" s="1">
        <f>IF(AC54&gt;0,ERFC(AC54),(1+ERF(AD54)))</f>
        <v>2</v>
      </c>
      <c r="AF54" s="1" t="e">
        <f t="shared" si="16"/>
        <v>#DIV/0!</v>
      </c>
      <c r="AG54" s="1" t="e">
        <f t="shared" si="17"/>
        <v>#DIV/0!</v>
      </c>
      <c r="AH54" s="7" t="e">
        <f>ERF(AF54)</f>
        <v>#DIV/0!</v>
      </c>
      <c r="AI54" s="7" t="e">
        <f>ERF(AG54)</f>
        <v>#DIV/0!</v>
      </c>
      <c r="AJ54" s="7" t="e">
        <f t="shared" si="35"/>
        <v>#DIV/0!</v>
      </c>
      <c r="AL54" s="7">
        <f t="shared" si="18"/>
        <v>833.3333333333334</v>
      </c>
      <c r="AM54" s="7">
        <f t="shared" si="19"/>
        <v>0.0020764283165926375</v>
      </c>
      <c r="AN54" s="7">
        <f t="shared" si="20"/>
        <v>891.1994470602286</v>
      </c>
      <c r="AO54" s="7">
        <f t="shared" si="21"/>
        <v>55.355070698247125</v>
      </c>
      <c r="AP54" s="7">
        <f t="shared" si="22"/>
        <v>55.355070698247125</v>
      </c>
      <c r="AQ54" s="51" t="e">
        <f>IF(AO54&gt;0,ERFC(AO54),(1+ERF(AP54)))</f>
        <v>#NUM!</v>
      </c>
      <c r="AR54" s="7">
        <f t="shared" si="23"/>
        <v>0.3553345272593507</v>
      </c>
      <c r="AS54" s="7">
        <f t="shared" si="24"/>
        <v>0.21564548729448568</v>
      </c>
      <c r="AT54" s="7">
        <f>ERF(AR54)</f>
        <v>0.3846974435948048</v>
      </c>
      <c r="AU54" s="7">
        <f>ERF(AS54)</f>
        <v>0.23961006404453</v>
      </c>
      <c r="AV54" s="7" t="e">
        <f t="shared" si="25"/>
        <v>#NUM!</v>
      </c>
      <c r="AW54" s="7" t="e">
        <f t="shared" si="26"/>
        <v>#NUM!</v>
      </c>
      <c r="AX54" s="7" t="e">
        <f t="shared" si="27"/>
        <v>#NUM!</v>
      </c>
      <c r="AY54" s="1">
        <f t="shared" si="28"/>
      </c>
      <c r="AZ54" s="1" t="e">
        <f t="shared" si="29"/>
        <v>#NUM!</v>
      </c>
      <c r="BA54" s="7">
        <f t="shared" si="30"/>
      </c>
      <c r="BB54" s="1" t="e">
        <f t="shared" si="31"/>
        <v>#NUM!</v>
      </c>
      <c r="BC54" s="1">
        <f t="shared" si="32"/>
      </c>
      <c r="BD54" s="7">
        <f t="shared" si="33"/>
      </c>
      <c r="BE54" s="7">
        <f t="shared" si="34"/>
      </c>
    </row>
    <row r="55" spans="4:57" ht="12.75">
      <c r="D55"/>
      <c r="E55"/>
      <c r="F55"/>
      <c r="G55" s="7"/>
      <c r="H55" s="7"/>
      <c r="J55" s="7">
        <v>1100</v>
      </c>
      <c r="K55" s="7">
        <f t="shared" si="0"/>
        <v>96.66666666666667</v>
      </c>
      <c r="L55" s="7">
        <f t="shared" si="1"/>
        <v>1.0074125272201055</v>
      </c>
      <c r="M55" s="7">
        <f t="shared" si="2"/>
        <v>-0.007412527220105547</v>
      </c>
      <c r="N55" s="7">
        <f t="shared" si="3"/>
        <v>0.488437236450335</v>
      </c>
      <c r="O55" s="7">
        <f t="shared" si="4"/>
        <v>5.184622005788384</v>
      </c>
      <c r="P55" s="7">
        <f t="shared" si="5"/>
        <v>16.24807680927192</v>
      </c>
      <c r="Q55" s="7">
        <f t="shared" si="6"/>
        <v>0.3190914264283754</v>
      </c>
      <c r="R55" s="7">
        <f t="shared" si="7"/>
        <v>0.3190914264283754</v>
      </c>
      <c r="S55" s="7">
        <f>IF(Q55&gt;0,ERFC(Q55),(1+ERF(R55)))</f>
        <v>0.6517997038994614</v>
      </c>
      <c r="T55" s="7">
        <f t="shared" si="8"/>
        <v>1.0432980954919466</v>
      </c>
      <c r="U55" s="7">
        <f t="shared" si="9"/>
        <v>0.6331569519321155</v>
      </c>
      <c r="V55" s="7">
        <f>ERF(T55)</f>
        <v>0.8599073647538391</v>
      </c>
      <c r="W55" s="7">
        <f>ERF(U55)</f>
        <v>0.6294369291874335</v>
      </c>
      <c r="X55" s="7">
        <f t="shared" si="10"/>
        <v>0.08615823954483086</v>
      </c>
      <c r="Z55" s="7">
        <f t="shared" si="11"/>
        <v>0</v>
      </c>
      <c r="AA55" s="7">
        <f t="shared" si="12"/>
        <v>1</v>
      </c>
      <c r="AB55" s="7">
        <f t="shared" si="13"/>
        <v>-110.81537799421162</v>
      </c>
      <c r="AC55" s="7">
        <f t="shared" si="14"/>
        <v>-6.820215050372923</v>
      </c>
      <c r="AD55" s="51">
        <f t="shared" si="15"/>
        <v>6.820215050372923</v>
      </c>
      <c r="AE55" s="1">
        <f>IF(AC55&gt;0,ERFC(AC55),(1+ERF(AD55)))</f>
        <v>2</v>
      </c>
      <c r="AF55" s="1" t="e">
        <f t="shared" si="16"/>
        <v>#DIV/0!</v>
      </c>
      <c r="AG55" s="1" t="e">
        <f t="shared" si="17"/>
        <v>#DIV/0!</v>
      </c>
      <c r="AH55" s="7" t="e">
        <f>ERF(AF55)</f>
        <v>#DIV/0!</v>
      </c>
      <c r="AI55" s="7" t="e">
        <f>ERF(AG55)</f>
        <v>#DIV/0!</v>
      </c>
      <c r="AJ55" s="7" t="e">
        <f t="shared" si="35"/>
        <v>#DIV/0!</v>
      </c>
      <c r="AL55" s="7">
        <f t="shared" si="18"/>
        <v>833.3333333333334</v>
      </c>
      <c r="AM55" s="7">
        <f t="shared" si="19"/>
        <v>0.0020764283165926375</v>
      </c>
      <c r="AN55" s="7">
        <f t="shared" si="20"/>
        <v>889.1846220057884</v>
      </c>
      <c r="AO55" s="7">
        <f t="shared" si="21"/>
        <v>54.725530439293436</v>
      </c>
      <c r="AP55" s="7">
        <f t="shared" si="22"/>
        <v>54.725530439293436</v>
      </c>
      <c r="AQ55" s="51" t="e">
        <f>IF(AO55&gt;0,ERFC(AO55),(1+ERF(AP55)))</f>
        <v>#NUM!</v>
      </c>
      <c r="AR55" s="7">
        <f t="shared" si="23"/>
        <v>0.3553345272593507</v>
      </c>
      <c r="AS55" s="7">
        <f t="shared" si="24"/>
        <v>0.21564548729448568</v>
      </c>
      <c r="AT55" s="7">
        <f>ERF(AR55)</f>
        <v>0.3846974435948048</v>
      </c>
      <c r="AU55" s="7">
        <f>ERF(AS55)</f>
        <v>0.23961006404453</v>
      </c>
      <c r="AV55" s="7" t="e">
        <f t="shared" si="25"/>
        <v>#NUM!</v>
      </c>
      <c r="AW55" s="7" t="e">
        <f t="shared" si="26"/>
        <v>#NUM!</v>
      </c>
      <c r="AX55" s="7" t="e">
        <f t="shared" si="27"/>
        <v>#NUM!</v>
      </c>
      <c r="AY55" s="1">
        <f t="shared" si="28"/>
      </c>
      <c r="AZ55" s="1" t="e">
        <f t="shared" si="29"/>
        <v>#NUM!</v>
      </c>
      <c r="BA55" s="7">
        <f t="shared" si="30"/>
      </c>
      <c r="BB55" s="1" t="e">
        <f t="shared" si="31"/>
        <v>#NUM!</v>
      </c>
      <c r="BC55" s="1">
        <f t="shared" si="32"/>
      </c>
      <c r="BD55" s="7">
        <f t="shared" si="33"/>
      </c>
      <c r="BE55" s="7">
        <f t="shared" si="34"/>
      </c>
    </row>
    <row r="56" spans="4:57" ht="12.75">
      <c r="D56"/>
      <c r="E56"/>
      <c r="F56"/>
      <c r="G56" s="7"/>
      <c r="H56" s="7"/>
      <c r="J56" s="7">
        <v>1120</v>
      </c>
      <c r="K56" s="7">
        <f t="shared" si="0"/>
        <v>96.66666666666667</v>
      </c>
      <c r="L56" s="7">
        <f t="shared" si="1"/>
        <v>1.0074125272201055</v>
      </c>
      <c r="M56" s="7">
        <f t="shared" si="2"/>
        <v>-0.007412527220105547</v>
      </c>
      <c r="N56" s="7">
        <f t="shared" si="3"/>
        <v>0.488437236450335</v>
      </c>
      <c r="O56" s="7">
        <f t="shared" si="4"/>
        <v>3.169796951348175</v>
      </c>
      <c r="P56" s="7">
        <f t="shared" si="5"/>
        <v>16.39512122553536</v>
      </c>
      <c r="Q56" s="7">
        <f t="shared" si="6"/>
        <v>0.19333781725329513</v>
      </c>
      <c r="R56" s="7">
        <f t="shared" si="7"/>
        <v>0.19333781725329513</v>
      </c>
      <c r="S56" s="7">
        <f>IF(Q56&gt;0,ERFC(Q56),(1+ERF(R56)))</f>
        <v>0.7845296402025475</v>
      </c>
      <c r="T56" s="7">
        <f t="shared" si="8"/>
        <v>1.0432980954919466</v>
      </c>
      <c r="U56" s="7">
        <f t="shared" si="9"/>
        <v>0.6331569519321155</v>
      </c>
      <c r="V56" s="7">
        <f>ERF(T56)</f>
        <v>0.8599073647538391</v>
      </c>
      <c r="W56" s="7">
        <f>ERF(U56)</f>
        <v>0.6294369291874335</v>
      </c>
      <c r="X56" s="7">
        <f t="shared" si="10"/>
        <v>0.10370316565994822</v>
      </c>
      <c r="Z56" s="7">
        <f t="shared" si="11"/>
        <v>0</v>
      </c>
      <c r="AA56" s="7">
        <f t="shared" si="12"/>
        <v>1</v>
      </c>
      <c r="AB56" s="7">
        <f t="shared" si="13"/>
        <v>-112.83020304865182</v>
      </c>
      <c r="AC56" s="7">
        <f t="shared" si="14"/>
        <v>-6.88193771162357</v>
      </c>
      <c r="AD56" s="51">
        <f t="shared" si="15"/>
        <v>6.88193771162357</v>
      </c>
      <c r="AE56" s="1">
        <f>IF(AC56&gt;0,ERFC(AC56),(1+ERF(AD56)))</f>
        <v>2</v>
      </c>
      <c r="AF56" s="1" t="e">
        <f t="shared" si="16"/>
        <v>#DIV/0!</v>
      </c>
      <c r="AG56" s="1" t="e">
        <f t="shared" si="17"/>
        <v>#DIV/0!</v>
      </c>
      <c r="AH56" s="7" t="e">
        <f>ERF(AF56)</f>
        <v>#DIV/0!</v>
      </c>
      <c r="AI56" s="7" t="e">
        <f>ERF(AG56)</f>
        <v>#DIV/0!</v>
      </c>
      <c r="AJ56" s="7" t="e">
        <f t="shared" si="35"/>
        <v>#DIV/0!</v>
      </c>
      <c r="AL56" s="7">
        <f t="shared" si="18"/>
        <v>833.3333333333334</v>
      </c>
      <c r="AM56" s="7">
        <f t="shared" si="19"/>
        <v>0.0020764283165926375</v>
      </c>
      <c r="AN56" s="7">
        <f t="shared" si="20"/>
        <v>887.1697969513482</v>
      </c>
      <c r="AO56" s="7">
        <f t="shared" si="21"/>
        <v>54.111816847659746</v>
      </c>
      <c r="AP56" s="7">
        <f t="shared" si="22"/>
        <v>54.111816847659746</v>
      </c>
      <c r="AQ56" s="51" t="e">
        <f>IF(AO56&gt;0,ERFC(AO56),(1+ERF(AP56)))</f>
        <v>#NUM!</v>
      </c>
      <c r="AR56" s="7">
        <f t="shared" si="23"/>
        <v>0.3553345272593507</v>
      </c>
      <c r="AS56" s="7">
        <f t="shared" si="24"/>
        <v>0.21564548729448568</v>
      </c>
      <c r="AT56" s="7">
        <f>ERF(AR56)</f>
        <v>0.3846974435948048</v>
      </c>
      <c r="AU56" s="7">
        <f>ERF(AS56)</f>
        <v>0.23961006404453</v>
      </c>
      <c r="AV56" s="7" t="e">
        <f t="shared" si="25"/>
        <v>#NUM!</v>
      </c>
      <c r="AW56" s="7" t="e">
        <f t="shared" si="26"/>
        <v>#NUM!</v>
      </c>
      <c r="AX56" s="7" t="e">
        <f t="shared" si="27"/>
        <v>#NUM!</v>
      </c>
      <c r="AY56" s="1">
        <f t="shared" si="28"/>
      </c>
      <c r="AZ56" s="1" t="e">
        <f t="shared" si="29"/>
        <v>#NUM!</v>
      </c>
      <c r="BA56" s="7">
        <f t="shared" si="30"/>
      </c>
      <c r="BB56" s="1" t="e">
        <f t="shared" si="31"/>
        <v>#NUM!</v>
      </c>
      <c r="BC56" s="1">
        <f t="shared" si="32"/>
      </c>
      <c r="BD56" s="7">
        <f t="shared" si="33"/>
      </c>
      <c r="BE56" s="7">
        <f t="shared" si="34"/>
      </c>
    </row>
    <row r="57" spans="4:57" ht="12.75">
      <c r="D57"/>
      <c r="E57"/>
      <c r="F57"/>
      <c r="G57" s="7"/>
      <c r="H57" s="7"/>
      <c r="J57" s="7">
        <v>1140</v>
      </c>
      <c r="K57" s="7">
        <f t="shared" si="0"/>
        <v>96.66666666666667</v>
      </c>
      <c r="L57" s="7">
        <f t="shared" si="1"/>
        <v>1.0074125272201055</v>
      </c>
      <c r="M57" s="7">
        <f t="shared" si="2"/>
        <v>-0.007412527220105547</v>
      </c>
      <c r="N57" s="7">
        <f t="shared" si="3"/>
        <v>0.488437236450335</v>
      </c>
      <c r="O57" s="7">
        <f t="shared" si="4"/>
        <v>1.1549718969079663</v>
      </c>
      <c r="P57" s="7">
        <f t="shared" si="5"/>
        <v>16.540858502508264</v>
      </c>
      <c r="Q57" s="7">
        <f t="shared" si="6"/>
        <v>0.0698253900626032</v>
      </c>
      <c r="R57" s="7">
        <f t="shared" si="7"/>
        <v>0.0698253900626032</v>
      </c>
      <c r="S57" s="7">
        <f>IF(Q57&gt;0,ERFC(Q57),(1+ERF(R57)))</f>
        <v>0.9213383457781209</v>
      </c>
      <c r="T57" s="7">
        <f t="shared" si="8"/>
        <v>1.0432980954919466</v>
      </c>
      <c r="U57" s="7">
        <f t="shared" si="9"/>
        <v>0.6331569519321155</v>
      </c>
      <c r="V57" s="7">
        <f>ERF(T57)</f>
        <v>0.8599073647538391</v>
      </c>
      <c r="W57" s="7">
        <f>ERF(U57)</f>
        <v>0.6294369291874335</v>
      </c>
      <c r="X57" s="7">
        <f t="shared" si="10"/>
        <v>0.12178724449011695</v>
      </c>
      <c r="Z57" s="7">
        <f t="shared" si="11"/>
        <v>0</v>
      </c>
      <c r="AA57" s="7">
        <f t="shared" si="12"/>
        <v>1</v>
      </c>
      <c r="AB57" s="7">
        <f t="shared" si="13"/>
        <v>-114.84502810309203</v>
      </c>
      <c r="AC57" s="7">
        <f t="shared" si="14"/>
        <v>-6.943111694334177</v>
      </c>
      <c r="AD57" s="51">
        <f t="shared" si="15"/>
        <v>6.943111694334177</v>
      </c>
      <c r="AE57" s="1">
        <f>IF(AC57&gt;0,ERFC(AC57),(1+ERF(AD57)))</f>
        <v>2</v>
      </c>
      <c r="AF57" s="1" t="e">
        <f t="shared" si="16"/>
        <v>#DIV/0!</v>
      </c>
      <c r="AG57" s="1" t="e">
        <f t="shared" si="17"/>
        <v>#DIV/0!</v>
      </c>
      <c r="AH57" s="7" t="e">
        <f>ERF(AF57)</f>
        <v>#DIV/0!</v>
      </c>
      <c r="AI57" s="7" t="e">
        <f>ERF(AG57)</f>
        <v>#DIV/0!</v>
      </c>
      <c r="AJ57" s="7" t="e">
        <f t="shared" si="35"/>
        <v>#DIV/0!</v>
      </c>
      <c r="AL57" s="7">
        <f t="shared" si="18"/>
        <v>833.3333333333334</v>
      </c>
      <c r="AM57" s="7">
        <f t="shared" si="19"/>
        <v>0.0020764283165926375</v>
      </c>
      <c r="AN57" s="7">
        <f t="shared" si="20"/>
        <v>885.1549718969079</v>
      </c>
      <c r="AO57" s="7">
        <f t="shared" si="21"/>
        <v>53.51324248150013</v>
      </c>
      <c r="AP57" s="7">
        <f t="shared" si="22"/>
        <v>53.51324248150013</v>
      </c>
      <c r="AQ57" s="51" t="e">
        <f>IF(AO57&gt;0,ERFC(AO57),(1+ERF(AP57)))</f>
        <v>#NUM!</v>
      </c>
      <c r="AR57" s="7">
        <f t="shared" si="23"/>
        <v>0.3553345272593507</v>
      </c>
      <c r="AS57" s="7">
        <f t="shared" si="24"/>
        <v>0.21564548729448568</v>
      </c>
      <c r="AT57" s="7">
        <f>ERF(AR57)</f>
        <v>0.3846974435948048</v>
      </c>
      <c r="AU57" s="7">
        <f>ERF(AS57)</f>
        <v>0.23961006404453</v>
      </c>
      <c r="AV57" s="7" t="e">
        <f t="shared" si="25"/>
        <v>#NUM!</v>
      </c>
      <c r="AW57" s="7" t="e">
        <f t="shared" si="26"/>
        <v>#NUM!</v>
      </c>
      <c r="AX57" s="7" t="e">
        <f t="shared" si="27"/>
        <v>#NUM!</v>
      </c>
      <c r="AY57" s="1">
        <f t="shared" si="28"/>
      </c>
      <c r="AZ57" s="1" t="e">
        <f t="shared" si="29"/>
        <v>#NUM!</v>
      </c>
      <c r="BA57" s="7">
        <f t="shared" si="30"/>
      </c>
      <c r="BB57" s="1" t="e">
        <f t="shared" si="31"/>
        <v>#NUM!</v>
      </c>
      <c r="BC57" s="1">
        <f t="shared" si="32"/>
      </c>
      <c r="BD57" s="7">
        <f t="shared" si="33"/>
      </c>
      <c r="BE57" s="7">
        <f t="shared" si="34"/>
      </c>
    </row>
    <row r="58" spans="4:57" ht="12.75">
      <c r="D58"/>
      <c r="E58"/>
      <c r="F58"/>
      <c r="G58" s="7"/>
      <c r="H58" s="7"/>
      <c r="J58" s="7">
        <v>1160</v>
      </c>
      <c r="K58" s="7">
        <f t="shared" si="0"/>
        <v>96.66666666666667</v>
      </c>
      <c r="L58" s="7">
        <f t="shared" si="1"/>
        <v>1.0074125272201055</v>
      </c>
      <c r="M58" s="7">
        <f t="shared" si="2"/>
        <v>-0.007412527220105547</v>
      </c>
      <c r="N58" s="7">
        <f t="shared" si="3"/>
        <v>0.488437236450335</v>
      </c>
      <c r="O58" s="7">
        <f t="shared" si="4"/>
        <v>-0.8598531575322426</v>
      </c>
      <c r="P58" s="7">
        <f t="shared" si="5"/>
        <v>16.685322891691367</v>
      </c>
      <c r="Q58" s="7">
        <f t="shared" si="6"/>
        <v>-0.051533504212880145</v>
      </c>
      <c r="R58" s="7">
        <f t="shared" si="7"/>
        <v>0.051533504212880145</v>
      </c>
      <c r="S58" s="7">
        <f>IF(Q58&gt;0,ERFC(Q58),(1+ERF(R58)))</f>
        <v>1.0580978977754418</v>
      </c>
      <c r="T58" s="7">
        <f t="shared" si="8"/>
        <v>1.0432980954919466</v>
      </c>
      <c r="U58" s="7">
        <f t="shared" si="9"/>
        <v>0.6331569519321155</v>
      </c>
      <c r="V58" s="7">
        <f>ERF(T58)</f>
        <v>0.8599073647538391</v>
      </c>
      <c r="W58" s="7">
        <f>ERF(U58)</f>
        <v>0.6294369291874335</v>
      </c>
      <c r="X58" s="7">
        <f t="shared" si="10"/>
        <v>0.13986482594732857</v>
      </c>
      <c r="Z58" s="7">
        <f t="shared" si="11"/>
        <v>0</v>
      </c>
      <c r="AA58" s="7">
        <f t="shared" si="12"/>
        <v>1</v>
      </c>
      <c r="AB58" s="7">
        <f t="shared" si="13"/>
        <v>-116.85985315753224</v>
      </c>
      <c r="AC58" s="7">
        <f t="shared" si="14"/>
        <v>-7.003751375750951</v>
      </c>
      <c r="AD58" s="51">
        <f t="shared" si="15"/>
        <v>7.003751375750951</v>
      </c>
      <c r="AE58" s="1">
        <f>IF(AC58&gt;0,ERFC(AC58),(1+ERF(AD58)))</f>
        <v>2</v>
      </c>
      <c r="AF58" s="1" t="e">
        <f t="shared" si="16"/>
        <v>#DIV/0!</v>
      </c>
      <c r="AG58" s="1" t="e">
        <f t="shared" si="17"/>
        <v>#DIV/0!</v>
      </c>
      <c r="AH58" s="7" t="e">
        <f>ERF(AF58)</f>
        <v>#DIV/0!</v>
      </c>
      <c r="AI58" s="7" t="e">
        <f>ERF(AG58)</f>
        <v>#DIV/0!</v>
      </c>
      <c r="AJ58" s="7" t="e">
        <f t="shared" si="35"/>
        <v>#DIV/0!</v>
      </c>
      <c r="AL58" s="7">
        <f t="shared" si="18"/>
        <v>833.3333333333334</v>
      </c>
      <c r="AM58" s="7">
        <f t="shared" si="19"/>
        <v>0.0020764283165926375</v>
      </c>
      <c r="AN58" s="7">
        <f t="shared" si="20"/>
        <v>883.1401468424677</v>
      </c>
      <c r="AO58" s="7">
        <f t="shared" si="21"/>
        <v>52.92916130992207</v>
      </c>
      <c r="AP58" s="7">
        <f t="shared" si="22"/>
        <v>52.92916130992207</v>
      </c>
      <c r="AQ58" s="51" t="e">
        <f>IF(AO58&gt;0,ERFC(AO58),(1+ERF(AP58)))</f>
        <v>#NUM!</v>
      </c>
      <c r="AR58" s="7">
        <f t="shared" si="23"/>
        <v>0.3553345272593507</v>
      </c>
      <c r="AS58" s="7">
        <f t="shared" si="24"/>
        <v>0.21564548729448568</v>
      </c>
      <c r="AT58" s="7">
        <f>ERF(AR58)</f>
        <v>0.3846974435948048</v>
      </c>
      <c r="AU58" s="7">
        <f>ERF(AS58)</f>
        <v>0.23961006404453</v>
      </c>
      <c r="AV58" s="7" t="e">
        <f t="shared" si="25"/>
        <v>#NUM!</v>
      </c>
      <c r="AW58" s="7" t="e">
        <f t="shared" si="26"/>
        <v>#NUM!</v>
      </c>
      <c r="AX58" s="7" t="e">
        <f t="shared" si="27"/>
        <v>#NUM!</v>
      </c>
      <c r="AY58" s="1">
        <f t="shared" si="28"/>
      </c>
      <c r="AZ58" s="1" t="e">
        <f t="shared" si="29"/>
        <v>#NUM!</v>
      </c>
      <c r="BA58" s="7">
        <f t="shared" si="30"/>
      </c>
      <c r="BB58" s="1" t="e">
        <f t="shared" si="31"/>
        <v>#NUM!</v>
      </c>
      <c r="BC58" s="1">
        <f t="shared" si="32"/>
      </c>
      <c r="BD58" s="7">
        <f t="shared" si="33"/>
      </c>
      <c r="BE58" s="7">
        <f t="shared" si="34"/>
      </c>
    </row>
    <row r="59" spans="4:57" ht="12.75">
      <c r="D59"/>
      <c r="E59"/>
      <c r="F59"/>
      <c r="G59" s="7"/>
      <c r="H59" s="7"/>
      <c r="J59" s="7">
        <v>1180</v>
      </c>
      <c r="K59" s="7">
        <f t="shared" si="0"/>
        <v>96.66666666666667</v>
      </c>
      <c r="L59" s="7">
        <f t="shared" si="1"/>
        <v>1.0074125272201055</v>
      </c>
      <c r="M59" s="7">
        <f t="shared" si="2"/>
        <v>-0.007412527220105547</v>
      </c>
      <c r="N59" s="7">
        <f t="shared" si="3"/>
        <v>0.488437236450335</v>
      </c>
      <c r="O59" s="7">
        <f t="shared" si="4"/>
        <v>-2.8746782119724514</v>
      </c>
      <c r="P59" s="7">
        <f t="shared" si="5"/>
        <v>16.828547174370104</v>
      </c>
      <c r="Q59" s="7">
        <f t="shared" si="6"/>
        <v>-0.17082153213740217</v>
      </c>
      <c r="R59" s="7">
        <f t="shared" si="7"/>
        <v>0.17082153213740217</v>
      </c>
      <c r="S59" s="7">
        <f>IF(Q59&gt;0,ERFC(Q59),(1+ERF(R59)))</f>
        <v>1.190892928082569</v>
      </c>
      <c r="T59" s="7">
        <f t="shared" si="8"/>
        <v>1.0432980954919466</v>
      </c>
      <c r="U59" s="7">
        <f t="shared" si="9"/>
        <v>0.6331569519321155</v>
      </c>
      <c r="V59" s="7">
        <f>ERF(T59)</f>
        <v>0.8599073647538391</v>
      </c>
      <c r="W59" s="7">
        <f>ERF(U59)</f>
        <v>0.6294369291874335</v>
      </c>
      <c r="X59" s="7">
        <f t="shared" si="10"/>
        <v>0.157418356522926</v>
      </c>
      <c r="Z59" s="7">
        <f t="shared" si="11"/>
        <v>0</v>
      </c>
      <c r="AA59" s="7">
        <f t="shared" si="12"/>
        <v>1</v>
      </c>
      <c r="AB59" s="7">
        <f t="shared" si="13"/>
        <v>-118.87467821197245</v>
      </c>
      <c r="AC59" s="7">
        <f t="shared" si="14"/>
        <v>-7.063870515989563</v>
      </c>
      <c r="AD59" s="51">
        <f t="shared" si="15"/>
        <v>7.063870515989563</v>
      </c>
      <c r="AE59" s="1">
        <f>IF(AC59&gt;0,ERFC(AC59),(1+ERF(AD59)))</f>
        <v>2</v>
      </c>
      <c r="AF59" s="1" t="e">
        <f t="shared" si="16"/>
        <v>#DIV/0!</v>
      </c>
      <c r="AG59" s="1" t="e">
        <f t="shared" si="17"/>
        <v>#DIV/0!</v>
      </c>
      <c r="AH59" s="7" t="e">
        <f>ERF(AF59)</f>
        <v>#DIV/0!</v>
      </c>
      <c r="AI59" s="7" t="e">
        <f>ERF(AG59)</f>
        <v>#DIV/0!</v>
      </c>
      <c r="AJ59" s="7" t="e">
        <f t="shared" si="35"/>
        <v>#DIV/0!</v>
      </c>
      <c r="AL59" s="7">
        <f t="shared" si="18"/>
        <v>833.3333333333334</v>
      </c>
      <c r="AM59" s="7">
        <f t="shared" si="19"/>
        <v>0.0020764283165926375</v>
      </c>
      <c r="AN59" s="7">
        <f t="shared" si="20"/>
        <v>881.1253217880276</v>
      </c>
      <c r="AO59" s="7">
        <f t="shared" si="21"/>
        <v>52.35896555170148</v>
      </c>
      <c r="AP59" s="7">
        <f t="shared" si="22"/>
        <v>52.35896555170148</v>
      </c>
      <c r="AQ59" s="51" t="e">
        <f>IF(AO59&gt;0,ERFC(AO59),(1+ERF(AP59)))</f>
        <v>#NUM!</v>
      </c>
      <c r="AR59" s="7">
        <f t="shared" si="23"/>
        <v>0.3553345272593507</v>
      </c>
      <c r="AS59" s="7">
        <f t="shared" si="24"/>
        <v>0.21564548729448568</v>
      </c>
      <c r="AT59" s="7">
        <f>ERF(AR59)</f>
        <v>0.3846974435948048</v>
      </c>
      <c r="AU59" s="7">
        <f>ERF(AS59)</f>
        <v>0.23961006404453</v>
      </c>
      <c r="AV59" s="7" t="e">
        <f t="shared" si="25"/>
        <v>#NUM!</v>
      </c>
      <c r="AW59" s="7" t="e">
        <f t="shared" si="26"/>
        <v>#NUM!</v>
      </c>
      <c r="AX59" s="7" t="e">
        <f t="shared" si="27"/>
        <v>#NUM!</v>
      </c>
      <c r="AY59" s="1">
        <f t="shared" si="28"/>
      </c>
      <c r="AZ59" s="1" t="e">
        <f t="shared" si="29"/>
        <v>#NUM!</v>
      </c>
      <c r="BA59" s="7">
        <f t="shared" si="30"/>
      </c>
      <c r="BB59" s="1" t="e">
        <f t="shared" si="31"/>
        <v>#NUM!</v>
      </c>
      <c r="BC59" s="1">
        <f t="shared" si="32"/>
      </c>
      <c r="BD59" s="7">
        <f t="shared" si="33"/>
      </c>
      <c r="BE59" s="7">
        <f t="shared" si="34"/>
      </c>
    </row>
    <row r="60" spans="4:57" ht="12.75">
      <c r="D60"/>
      <c r="E60"/>
      <c r="F60"/>
      <c r="G60" s="7"/>
      <c r="H60" s="7"/>
      <c r="J60" s="7">
        <v>1200</v>
      </c>
      <c r="K60" s="7">
        <f t="shared" si="0"/>
        <v>96.66666666666667</v>
      </c>
      <c r="L60" s="7">
        <f t="shared" si="1"/>
        <v>1.0074125272201055</v>
      </c>
      <c r="M60" s="7">
        <f t="shared" si="2"/>
        <v>-0.007412527220105547</v>
      </c>
      <c r="N60" s="7">
        <f t="shared" si="3"/>
        <v>0.488437236450335</v>
      </c>
      <c r="O60" s="7">
        <f t="shared" si="4"/>
        <v>-4.88950326641266</v>
      </c>
      <c r="P60" s="7">
        <f t="shared" si="5"/>
        <v>16.97056274847714</v>
      </c>
      <c r="Q60" s="7">
        <f t="shared" si="6"/>
        <v>-0.28811674302618057</v>
      </c>
      <c r="R60" s="7">
        <f t="shared" si="7"/>
        <v>0.28811674302618057</v>
      </c>
      <c r="S60" s="7">
        <f>IF(Q60&gt;0,ERFC(Q60),(1+ERF(R60)))</f>
        <v>1.3163288090245804</v>
      </c>
      <c r="T60" s="7">
        <f t="shared" si="8"/>
        <v>1.0432980954919466</v>
      </c>
      <c r="U60" s="7">
        <f t="shared" si="9"/>
        <v>0.6331569519321155</v>
      </c>
      <c r="V60" s="7">
        <f>ERF(T60)</f>
        <v>0.8599073647538391</v>
      </c>
      <c r="W60" s="7">
        <f>ERF(U60)</f>
        <v>0.6294369291874335</v>
      </c>
      <c r="X60" s="7">
        <f t="shared" si="10"/>
        <v>0.17399911685936473</v>
      </c>
      <c r="Z60" s="7">
        <f t="shared" si="11"/>
        <v>0</v>
      </c>
      <c r="AA60" s="7">
        <f t="shared" si="12"/>
        <v>1</v>
      </c>
      <c r="AB60" s="7">
        <f t="shared" si="13"/>
        <v>-120.88950326641266</v>
      </c>
      <c r="AC60" s="7">
        <f t="shared" si="14"/>
        <v>-7.1234822944961405</v>
      </c>
      <c r="AD60" s="51">
        <f t="shared" si="15"/>
        <v>7.1234822944961405</v>
      </c>
      <c r="AE60" s="1">
        <f>IF(AC60&gt;0,ERFC(AC60),(1+ERF(AD60)))</f>
        <v>2</v>
      </c>
      <c r="AF60" s="1" t="e">
        <f t="shared" si="16"/>
        <v>#DIV/0!</v>
      </c>
      <c r="AG60" s="1" t="e">
        <f t="shared" si="17"/>
        <v>#DIV/0!</v>
      </c>
      <c r="AH60" s="7" t="e">
        <f>ERF(AF60)</f>
        <v>#DIV/0!</v>
      </c>
      <c r="AI60" s="7" t="e">
        <f>ERF(AG60)</f>
        <v>#DIV/0!</v>
      </c>
      <c r="AJ60" s="7" t="e">
        <f t="shared" si="35"/>
        <v>#DIV/0!</v>
      </c>
      <c r="AL60" s="7">
        <f t="shared" si="18"/>
        <v>833.3333333333334</v>
      </c>
      <c r="AM60" s="7">
        <f t="shared" si="19"/>
        <v>0.0020764283165926375</v>
      </c>
      <c r="AN60" s="7">
        <f t="shared" si="20"/>
        <v>879.1104967335873</v>
      </c>
      <c r="AO60" s="7">
        <f t="shared" si="21"/>
        <v>51.80208280438282</v>
      </c>
      <c r="AP60" s="7">
        <f t="shared" si="22"/>
        <v>51.80208280438282</v>
      </c>
      <c r="AQ60" s="51" t="e">
        <f>IF(AO60&gt;0,ERFC(AO60),(1+ERF(AP60)))</f>
        <v>#NUM!</v>
      </c>
      <c r="AR60" s="7">
        <f t="shared" si="23"/>
        <v>0.3553345272593507</v>
      </c>
      <c r="AS60" s="7">
        <f t="shared" si="24"/>
        <v>0.21564548729448568</v>
      </c>
      <c r="AT60" s="7">
        <f>ERF(AR60)</f>
        <v>0.3846974435948048</v>
      </c>
      <c r="AU60" s="7">
        <f>ERF(AS60)</f>
        <v>0.23961006404453</v>
      </c>
      <c r="AV60" s="7" t="e">
        <f t="shared" si="25"/>
        <v>#NUM!</v>
      </c>
      <c r="AW60" s="7" t="e">
        <f t="shared" si="26"/>
        <v>#NUM!</v>
      </c>
      <c r="AX60" s="7" t="e">
        <f t="shared" si="27"/>
        <v>#NUM!</v>
      </c>
      <c r="AY60" s="1">
        <f t="shared" si="28"/>
      </c>
      <c r="AZ60" s="1" t="e">
        <f t="shared" si="29"/>
        <v>#NUM!</v>
      </c>
      <c r="BA60" s="7">
        <f t="shared" si="30"/>
      </c>
      <c r="BB60" s="1" t="e">
        <f t="shared" si="31"/>
        <v>#NUM!</v>
      </c>
      <c r="BC60" s="1">
        <f t="shared" si="32"/>
      </c>
      <c r="BD60" s="7">
        <f t="shared" si="33"/>
      </c>
      <c r="BE60" s="7">
        <f t="shared" si="34"/>
      </c>
    </row>
    <row r="61" spans="4:57" ht="12.75">
      <c r="D61"/>
      <c r="E61"/>
      <c r="F61"/>
      <c r="G61" s="7"/>
      <c r="H61" s="7"/>
      <c r="J61" s="7">
        <v>1220</v>
      </c>
      <c r="K61" s="7">
        <f t="shared" si="0"/>
        <v>96.66666666666667</v>
      </c>
      <c r="L61" s="7">
        <f t="shared" si="1"/>
        <v>1.0074125272201055</v>
      </c>
      <c r="M61" s="7">
        <f t="shared" si="2"/>
        <v>-0.007412527220105547</v>
      </c>
      <c r="N61" s="7">
        <f t="shared" si="3"/>
        <v>0.488437236450335</v>
      </c>
      <c r="O61" s="7">
        <f t="shared" si="4"/>
        <v>-6.904328320852883</v>
      </c>
      <c r="P61" s="7">
        <f t="shared" si="5"/>
        <v>17.11139970896595</v>
      </c>
      <c r="Q61" s="7">
        <f t="shared" si="6"/>
        <v>-0.4034929017078121</v>
      </c>
      <c r="R61" s="7">
        <f t="shared" si="7"/>
        <v>0.4034929017078121</v>
      </c>
      <c r="S61" s="7">
        <f>IF(Q61&gt;0,ERFC(Q61),(1+ERF(R61)))</f>
        <v>1.4317462224648447</v>
      </c>
      <c r="T61" s="7">
        <f t="shared" si="8"/>
        <v>1.0432980954919466</v>
      </c>
      <c r="U61" s="7">
        <f t="shared" si="9"/>
        <v>0.6331569519321155</v>
      </c>
      <c r="V61" s="7">
        <f>ERF(T61)</f>
        <v>0.8599073647538391</v>
      </c>
      <c r="W61" s="7">
        <f>ERF(U61)</f>
        <v>0.6294369291874335</v>
      </c>
      <c r="X61" s="7">
        <f t="shared" si="10"/>
        <v>0.18925558459836347</v>
      </c>
      <c r="Z61" s="7">
        <f t="shared" si="11"/>
        <v>0</v>
      </c>
      <c r="AA61" s="7">
        <f t="shared" si="12"/>
        <v>1</v>
      </c>
      <c r="AB61" s="7">
        <f t="shared" si="13"/>
        <v>-122.90432832085288</v>
      </c>
      <c r="AC61" s="7">
        <f t="shared" si="14"/>
        <v>-7.182599343784486</v>
      </c>
      <c r="AD61" s="51">
        <f t="shared" si="15"/>
        <v>7.182599343784486</v>
      </c>
      <c r="AE61" s="1">
        <f>IF(AC61&gt;0,ERFC(AC61),(1+ERF(AD61)))</f>
        <v>2</v>
      </c>
      <c r="AF61" s="1" t="e">
        <f t="shared" si="16"/>
        <v>#DIV/0!</v>
      </c>
      <c r="AG61" s="1" t="e">
        <f t="shared" si="17"/>
        <v>#DIV/0!</v>
      </c>
      <c r="AH61" s="7" t="e">
        <f>ERF(AF61)</f>
        <v>#DIV/0!</v>
      </c>
      <c r="AI61" s="7" t="e">
        <f>ERF(AG61)</f>
        <v>#DIV/0!</v>
      </c>
      <c r="AJ61" s="7" t="e">
        <f t="shared" si="35"/>
        <v>#DIV/0!</v>
      </c>
      <c r="AL61" s="7">
        <f t="shared" si="18"/>
        <v>833.3333333333334</v>
      </c>
      <c r="AM61" s="7">
        <f t="shared" si="19"/>
        <v>0.0020764283165926375</v>
      </c>
      <c r="AN61" s="7">
        <f t="shared" si="20"/>
        <v>877.0956716791471</v>
      </c>
      <c r="AO61" s="7">
        <f t="shared" si="21"/>
        <v>51.25797343273857</v>
      </c>
      <c r="AP61" s="7">
        <f t="shared" si="22"/>
        <v>51.25797343273857</v>
      </c>
      <c r="AQ61" s="51" t="e">
        <f>IF(AO61&gt;0,ERFC(AO61),(1+ERF(AP61)))</f>
        <v>#NUM!</v>
      </c>
      <c r="AR61" s="7">
        <f t="shared" si="23"/>
        <v>0.3553345272593507</v>
      </c>
      <c r="AS61" s="7">
        <f t="shared" si="24"/>
        <v>0.21564548729448568</v>
      </c>
      <c r="AT61" s="7">
        <f>ERF(AR61)</f>
        <v>0.3846974435948048</v>
      </c>
      <c r="AU61" s="7">
        <f>ERF(AS61)</f>
        <v>0.23961006404453</v>
      </c>
      <c r="AV61" s="7" t="e">
        <f t="shared" si="25"/>
        <v>#NUM!</v>
      </c>
      <c r="AW61" s="7" t="e">
        <f t="shared" si="26"/>
        <v>#NUM!</v>
      </c>
      <c r="AX61" s="7" t="e">
        <f t="shared" si="27"/>
        <v>#NUM!</v>
      </c>
      <c r="AY61" s="1">
        <f t="shared" si="28"/>
      </c>
      <c r="AZ61" s="1" t="e">
        <f t="shared" si="29"/>
        <v>#NUM!</v>
      </c>
      <c r="BA61" s="7">
        <f t="shared" si="30"/>
      </c>
      <c r="BB61" s="1" t="e">
        <f t="shared" si="31"/>
        <v>#NUM!</v>
      </c>
      <c r="BC61" s="1">
        <f t="shared" si="32"/>
      </c>
      <c r="BD61" s="7">
        <f t="shared" si="33"/>
      </c>
      <c r="BE61" s="7">
        <f t="shared" si="34"/>
      </c>
    </row>
    <row r="62" spans="4:57" ht="12.75">
      <c r="D62"/>
      <c r="E62"/>
      <c r="F62"/>
      <c r="G62" s="7"/>
      <c r="H62" s="7"/>
      <c r="J62" s="7">
        <v>1240</v>
      </c>
      <c r="K62" s="7">
        <f t="shared" si="0"/>
        <v>96.66666666666667</v>
      </c>
      <c r="L62" s="7">
        <f t="shared" si="1"/>
        <v>1.0074125272201055</v>
      </c>
      <c r="M62" s="7">
        <f t="shared" si="2"/>
        <v>-0.007412527220105547</v>
      </c>
      <c r="N62" s="7">
        <f t="shared" si="3"/>
        <v>0.488437236450335</v>
      </c>
      <c r="O62" s="7">
        <f t="shared" si="4"/>
        <v>-8.919153375293092</v>
      </c>
      <c r="P62" s="7">
        <f t="shared" si="5"/>
        <v>17.251086922278258</v>
      </c>
      <c r="Q62" s="7">
        <f t="shared" si="6"/>
        <v>-0.5170197921717495</v>
      </c>
      <c r="R62" s="7">
        <f t="shared" si="7"/>
        <v>0.5170197921717495</v>
      </c>
      <c r="S62" s="7">
        <f>IF(Q62&gt;0,ERFC(Q62),(1+ERF(R62)))</f>
        <v>1.535328585139886</v>
      </c>
      <c r="T62" s="7">
        <f t="shared" si="8"/>
        <v>1.0432980954919466</v>
      </c>
      <c r="U62" s="7">
        <f t="shared" si="9"/>
        <v>0.6331569519321155</v>
      </c>
      <c r="V62" s="7">
        <f>ERF(T62)</f>
        <v>0.8599073647538391</v>
      </c>
      <c r="W62" s="7">
        <f>ERF(U62)</f>
        <v>0.6294369291874335</v>
      </c>
      <c r="X62" s="7">
        <f t="shared" si="10"/>
        <v>0.20294763441456337</v>
      </c>
      <c r="Z62" s="7">
        <f t="shared" si="11"/>
        <v>0</v>
      </c>
      <c r="AA62" s="7">
        <f t="shared" si="12"/>
        <v>1</v>
      </c>
      <c r="AB62" s="7">
        <f t="shared" si="13"/>
        <v>-124.91915337529309</v>
      </c>
      <c r="AC62" s="7">
        <f t="shared" si="14"/>
        <v>-7.24123378069419</v>
      </c>
      <c r="AD62" s="51">
        <f t="shared" si="15"/>
        <v>7.24123378069419</v>
      </c>
      <c r="AE62" s="1">
        <f>IF(AC62&gt;0,ERFC(AC62),(1+ERF(AD62)))</f>
        <v>2</v>
      </c>
      <c r="AF62" s="1" t="e">
        <f t="shared" si="16"/>
        <v>#DIV/0!</v>
      </c>
      <c r="AG62" s="1" t="e">
        <f t="shared" si="17"/>
        <v>#DIV/0!</v>
      </c>
      <c r="AH62" s="7" t="e">
        <f>ERF(AF62)</f>
        <v>#DIV/0!</v>
      </c>
      <c r="AI62" s="7" t="e">
        <f>ERF(AG62)</f>
        <v>#DIV/0!</v>
      </c>
      <c r="AJ62" s="7" t="e">
        <f t="shared" si="35"/>
        <v>#DIV/0!</v>
      </c>
      <c r="AL62" s="7">
        <f t="shared" si="18"/>
        <v>833.3333333333334</v>
      </c>
      <c r="AM62" s="7">
        <f t="shared" si="19"/>
        <v>0.0020764283165926375</v>
      </c>
      <c r="AN62" s="7">
        <f t="shared" si="20"/>
        <v>875.080846624707</v>
      </c>
      <c r="AO62" s="7">
        <f t="shared" si="21"/>
        <v>50.72612818932685</v>
      </c>
      <c r="AP62" s="7">
        <f t="shared" si="22"/>
        <v>50.72612818932685</v>
      </c>
      <c r="AQ62" s="51" t="e">
        <f>IF(AO62&gt;0,ERFC(AO62),(1+ERF(AP62)))</f>
        <v>#NUM!</v>
      </c>
      <c r="AR62" s="7">
        <f t="shared" si="23"/>
        <v>0.3553345272593507</v>
      </c>
      <c r="AS62" s="7">
        <f t="shared" si="24"/>
        <v>0.21564548729448568</v>
      </c>
      <c r="AT62" s="7">
        <f>ERF(AR62)</f>
        <v>0.3846974435948048</v>
      </c>
      <c r="AU62" s="7">
        <f>ERF(AS62)</f>
        <v>0.23961006404453</v>
      </c>
      <c r="AV62" s="7" t="e">
        <f t="shared" si="25"/>
        <v>#NUM!</v>
      </c>
      <c r="AW62" s="7" t="e">
        <f t="shared" si="26"/>
        <v>#NUM!</v>
      </c>
      <c r="AX62" s="7" t="e">
        <f t="shared" si="27"/>
        <v>#NUM!</v>
      </c>
      <c r="AY62" s="1">
        <f t="shared" si="28"/>
      </c>
      <c r="AZ62" s="1" t="e">
        <f t="shared" si="29"/>
        <v>#NUM!</v>
      </c>
      <c r="BA62" s="7">
        <f t="shared" si="30"/>
      </c>
      <c r="BB62" s="1" t="e">
        <f t="shared" si="31"/>
        <v>#NUM!</v>
      </c>
      <c r="BC62" s="1">
        <f t="shared" si="32"/>
      </c>
      <c r="BD62" s="7">
        <f t="shared" si="33"/>
      </c>
      <c r="BE62" s="7">
        <f t="shared" si="34"/>
      </c>
    </row>
    <row r="63" spans="4:57" ht="12.75">
      <c r="D63"/>
      <c r="E63"/>
      <c r="F63"/>
      <c r="G63" s="7"/>
      <c r="H63" s="7"/>
      <c r="J63" s="7">
        <v>1260</v>
      </c>
      <c r="K63" s="7">
        <f t="shared" si="0"/>
        <v>96.66666666666667</v>
      </c>
      <c r="L63" s="7">
        <f t="shared" si="1"/>
        <v>1.0074125272201055</v>
      </c>
      <c r="M63" s="7">
        <f t="shared" si="2"/>
        <v>-0.007412527220105547</v>
      </c>
      <c r="N63" s="7">
        <f t="shared" si="3"/>
        <v>0.488437236450335</v>
      </c>
      <c r="O63" s="7">
        <f t="shared" si="4"/>
        <v>-10.933978429733301</v>
      </c>
      <c r="P63" s="7">
        <f t="shared" si="5"/>
        <v>17.389652095427326</v>
      </c>
      <c r="Q63" s="7">
        <f t="shared" si="6"/>
        <v>-0.6287634950792622</v>
      </c>
      <c r="R63" s="7">
        <f t="shared" si="7"/>
        <v>0.6287634950792622</v>
      </c>
      <c r="S63" s="7">
        <f>IF(Q63&gt;0,ERFC(Q63),(1+ERF(R63)))</f>
        <v>1.626107544921935</v>
      </c>
      <c r="T63" s="7">
        <f t="shared" si="8"/>
        <v>1.0432980954919466</v>
      </c>
      <c r="U63" s="7">
        <f t="shared" si="9"/>
        <v>0.6331569519321155</v>
      </c>
      <c r="V63" s="7">
        <f>ERF(T63)</f>
        <v>0.8599073647538391</v>
      </c>
      <c r="W63" s="7">
        <f>ERF(U63)</f>
        <v>0.6294369291874335</v>
      </c>
      <c r="X63" s="7">
        <f t="shared" si="10"/>
        <v>0.21494726453980006</v>
      </c>
      <c r="Z63" s="7">
        <f t="shared" si="11"/>
        <v>0</v>
      </c>
      <c r="AA63" s="7">
        <f t="shared" si="12"/>
        <v>1</v>
      </c>
      <c r="AB63" s="7">
        <f t="shared" si="13"/>
        <v>-126.9339784297333</v>
      </c>
      <c r="AC63" s="7">
        <f t="shared" si="14"/>
        <v>-7.299397235388686</v>
      </c>
      <c r="AD63" s="51">
        <f t="shared" si="15"/>
        <v>7.299397235388686</v>
      </c>
      <c r="AE63" s="1">
        <f>IF(AC63&gt;0,ERFC(AC63),(1+ERF(AD63)))</f>
        <v>2</v>
      </c>
      <c r="AF63" s="1" t="e">
        <f t="shared" si="16"/>
        <v>#DIV/0!</v>
      </c>
      <c r="AG63" s="1" t="e">
        <f t="shared" si="17"/>
        <v>#DIV/0!</v>
      </c>
      <c r="AH63" s="7" t="e">
        <f>ERF(AF63)</f>
        <v>#DIV/0!</v>
      </c>
      <c r="AI63" s="7" t="e">
        <f>ERF(AG63)</f>
        <v>#DIV/0!</v>
      </c>
      <c r="AJ63" s="7" t="e">
        <f t="shared" si="35"/>
        <v>#DIV/0!</v>
      </c>
      <c r="AL63" s="7">
        <f t="shared" si="18"/>
        <v>833.3333333333334</v>
      </c>
      <c r="AM63" s="7">
        <f t="shared" si="19"/>
        <v>0.0020764283165926375</v>
      </c>
      <c r="AN63" s="7">
        <f t="shared" si="20"/>
        <v>873.0660215702667</v>
      </c>
      <c r="AO63" s="7">
        <f t="shared" si="21"/>
        <v>50.20606604314083</v>
      </c>
      <c r="AP63" s="7">
        <f t="shared" si="22"/>
        <v>50.20606604314083</v>
      </c>
      <c r="AQ63" s="51" t="e">
        <f>IF(AO63&gt;0,ERFC(AO63),(1+ERF(AP63)))</f>
        <v>#NUM!</v>
      </c>
      <c r="AR63" s="7">
        <f t="shared" si="23"/>
        <v>0.3553345272593507</v>
      </c>
      <c r="AS63" s="7">
        <f t="shared" si="24"/>
        <v>0.21564548729448568</v>
      </c>
      <c r="AT63" s="7">
        <f>ERF(AR63)</f>
        <v>0.3846974435948048</v>
      </c>
      <c r="AU63" s="7">
        <f>ERF(AS63)</f>
        <v>0.23961006404453</v>
      </c>
      <c r="AV63" s="7" t="e">
        <f t="shared" si="25"/>
        <v>#NUM!</v>
      </c>
      <c r="AW63" s="7" t="e">
        <f t="shared" si="26"/>
        <v>#NUM!</v>
      </c>
      <c r="AX63" s="7" t="e">
        <f t="shared" si="27"/>
        <v>#NUM!</v>
      </c>
      <c r="AY63" s="1">
        <f t="shared" si="28"/>
      </c>
      <c r="AZ63" s="1" t="e">
        <f t="shared" si="29"/>
        <v>#NUM!</v>
      </c>
      <c r="BA63" s="7">
        <f t="shared" si="30"/>
      </c>
      <c r="BB63" s="1" t="e">
        <f t="shared" si="31"/>
        <v>#NUM!</v>
      </c>
      <c r="BC63" s="1">
        <f t="shared" si="32"/>
      </c>
      <c r="BD63" s="7">
        <f t="shared" si="33"/>
      </c>
      <c r="BE63" s="7">
        <f t="shared" si="34"/>
      </c>
    </row>
    <row r="64" spans="4:57" ht="12.75">
      <c r="D64"/>
      <c r="E64"/>
      <c r="F64"/>
      <c r="G64" s="7"/>
      <c r="H64" s="7"/>
      <c r="J64" s="7">
        <v>1280</v>
      </c>
      <c r="K64" s="7">
        <f t="shared" si="0"/>
        <v>96.66666666666667</v>
      </c>
      <c r="L64" s="7">
        <f t="shared" si="1"/>
        <v>1.0074125272201055</v>
      </c>
      <c r="M64" s="7">
        <f t="shared" si="2"/>
        <v>-0.007412527220105547</v>
      </c>
      <c r="N64" s="7">
        <f t="shared" si="3"/>
        <v>0.488437236450335</v>
      </c>
      <c r="O64" s="7">
        <f t="shared" si="4"/>
        <v>-12.94880348417351</v>
      </c>
      <c r="P64" s="7">
        <f t="shared" si="5"/>
        <v>17.527121840165314</v>
      </c>
      <c r="Q64" s="7">
        <f t="shared" si="6"/>
        <v>-0.7387866417690959</v>
      </c>
      <c r="R64" s="7">
        <f t="shared" si="7"/>
        <v>0.7387866417690959</v>
      </c>
      <c r="S64" s="7">
        <f>IF(Q64&gt;0,ERFC(Q64),(1+ERF(R64)))</f>
        <v>1.703885291167324</v>
      </c>
      <c r="T64" s="7">
        <f t="shared" si="8"/>
        <v>1.0432980954919466</v>
      </c>
      <c r="U64" s="7">
        <f t="shared" si="9"/>
        <v>0.6331569519321155</v>
      </c>
      <c r="V64" s="7">
        <f>ERF(T64)</f>
        <v>0.8599073647538391</v>
      </c>
      <c r="W64" s="7">
        <f>ERF(U64)</f>
        <v>0.6294369291874335</v>
      </c>
      <c r="X64" s="7">
        <f t="shared" si="10"/>
        <v>0.22522832734510156</v>
      </c>
      <c r="Z64" s="7">
        <f t="shared" si="11"/>
        <v>0</v>
      </c>
      <c r="AA64" s="7">
        <f t="shared" si="12"/>
        <v>1</v>
      </c>
      <c r="AB64" s="7">
        <f t="shared" si="13"/>
        <v>-128.9488034841735</v>
      </c>
      <c r="AC64" s="7">
        <f t="shared" si="14"/>
        <v>-7.357100878289853</v>
      </c>
      <c r="AD64" s="51">
        <f t="shared" si="15"/>
        <v>7.357100878289853</v>
      </c>
      <c r="AE64" s="1">
        <f>IF(AC64&gt;0,ERFC(AC64),(1+ERF(AD64)))</f>
        <v>2</v>
      </c>
      <c r="AF64" s="1" t="e">
        <f t="shared" si="16"/>
        <v>#DIV/0!</v>
      </c>
      <c r="AG64" s="1" t="e">
        <f t="shared" si="17"/>
        <v>#DIV/0!</v>
      </c>
      <c r="AH64" s="7" t="e">
        <f>ERF(AF64)</f>
        <v>#DIV/0!</v>
      </c>
      <c r="AI64" s="7" t="e">
        <f>ERF(AG64)</f>
        <v>#DIV/0!</v>
      </c>
      <c r="AJ64" s="7" t="e">
        <f t="shared" si="35"/>
        <v>#DIV/0!</v>
      </c>
      <c r="AL64" s="7">
        <f t="shared" si="18"/>
        <v>833.3333333333334</v>
      </c>
      <c r="AM64" s="7">
        <f t="shared" si="19"/>
        <v>0.0020764283165926375</v>
      </c>
      <c r="AN64" s="7">
        <f t="shared" si="20"/>
        <v>871.0511965158265</v>
      </c>
      <c r="AO64" s="7">
        <f t="shared" si="21"/>
        <v>49.697332195164954</v>
      </c>
      <c r="AP64" s="7">
        <f t="shared" si="22"/>
        <v>49.697332195164954</v>
      </c>
      <c r="AQ64" s="51" t="e">
        <f>IF(AO64&gt;0,ERFC(AO64),(1+ERF(AP64)))</f>
        <v>#NUM!</v>
      </c>
      <c r="AR64" s="7">
        <f t="shared" si="23"/>
        <v>0.3553345272593507</v>
      </c>
      <c r="AS64" s="7">
        <f t="shared" si="24"/>
        <v>0.21564548729448568</v>
      </c>
      <c r="AT64" s="7">
        <f>ERF(AR64)</f>
        <v>0.3846974435948048</v>
      </c>
      <c r="AU64" s="7">
        <f>ERF(AS64)</f>
        <v>0.23961006404453</v>
      </c>
      <c r="AV64" s="7" t="e">
        <f t="shared" si="25"/>
        <v>#NUM!</v>
      </c>
      <c r="AW64" s="7" t="e">
        <f t="shared" si="26"/>
        <v>#NUM!</v>
      </c>
      <c r="AX64" s="7" t="e">
        <f t="shared" si="27"/>
        <v>#NUM!</v>
      </c>
      <c r="AY64" s="1">
        <f t="shared" si="28"/>
      </c>
      <c r="AZ64" s="1" t="e">
        <f t="shared" si="29"/>
        <v>#NUM!</v>
      </c>
      <c r="BA64" s="7">
        <f t="shared" si="30"/>
      </c>
      <c r="BB64" s="1" t="e">
        <f t="shared" si="31"/>
        <v>#NUM!</v>
      </c>
      <c r="BC64" s="1">
        <f t="shared" si="32"/>
      </c>
      <c r="BD64" s="7">
        <f t="shared" si="33"/>
      </c>
      <c r="BE64" s="7">
        <f t="shared" si="34"/>
      </c>
    </row>
    <row r="65" spans="4:57" ht="12.75">
      <c r="D65"/>
      <c r="E65"/>
      <c r="F65"/>
      <c r="G65" s="7"/>
      <c r="H65" s="7"/>
      <c r="J65" s="7">
        <v>1300</v>
      </c>
      <c r="K65" s="7">
        <f t="shared" si="0"/>
        <v>96.66666666666667</v>
      </c>
      <c r="L65" s="7">
        <f t="shared" si="1"/>
        <v>1.0074125272201055</v>
      </c>
      <c r="M65" s="7">
        <f t="shared" si="2"/>
        <v>-0.007412527220105547</v>
      </c>
      <c r="N65" s="7">
        <f t="shared" si="3"/>
        <v>0.488437236450335</v>
      </c>
      <c r="O65" s="7">
        <f t="shared" si="4"/>
        <v>-14.963628538613733</v>
      </c>
      <c r="P65" s="7">
        <f t="shared" si="5"/>
        <v>17.663521732655695</v>
      </c>
      <c r="Q65" s="7">
        <f t="shared" si="6"/>
        <v>-0.8471486470871494</v>
      </c>
      <c r="R65" s="7">
        <f t="shared" si="7"/>
        <v>0.8471486470871494</v>
      </c>
      <c r="S65" s="7">
        <f>IF(Q65&gt;0,ERFC(Q65),(1+ERF(R65)))</f>
        <v>1.7691019678879247</v>
      </c>
      <c r="T65" s="7">
        <f t="shared" si="8"/>
        <v>1.0432980954919466</v>
      </c>
      <c r="U65" s="7">
        <f t="shared" si="9"/>
        <v>0.6331569519321155</v>
      </c>
      <c r="V65" s="7">
        <f>ERF(T65)</f>
        <v>0.8599073647538391</v>
      </c>
      <c r="W65" s="7">
        <f>ERF(U65)</f>
        <v>0.6294369291874335</v>
      </c>
      <c r="X65" s="7">
        <f t="shared" si="10"/>
        <v>0.23384900333129077</v>
      </c>
      <c r="Z65" s="7">
        <f t="shared" si="11"/>
        <v>0</v>
      </c>
      <c r="AA65" s="7">
        <f t="shared" si="12"/>
        <v>1</v>
      </c>
      <c r="AB65" s="7">
        <f t="shared" si="13"/>
        <v>-130.96362853861373</v>
      </c>
      <c r="AC65" s="7">
        <f t="shared" si="14"/>
        <v>-7.414355445125804</v>
      </c>
      <c r="AD65" s="51">
        <f t="shared" si="15"/>
        <v>7.414355445125804</v>
      </c>
      <c r="AE65" s="1">
        <f>IF(AC65&gt;0,ERFC(AC65),(1+ERF(AD65)))</f>
        <v>2</v>
      </c>
      <c r="AF65" s="1" t="e">
        <f t="shared" si="16"/>
        <v>#DIV/0!</v>
      </c>
      <c r="AG65" s="1" t="e">
        <f t="shared" si="17"/>
        <v>#DIV/0!</v>
      </c>
      <c r="AH65" s="7" t="e">
        <f>ERF(AF65)</f>
        <v>#DIV/0!</v>
      </c>
      <c r="AI65" s="7" t="e">
        <f>ERF(AG65)</f>
        <v>#DIV/0!</v>
      </c>
      <c r="AJ65" s="7" t="e">
        <f t="shared" si="35"/>
        <v>#DIV/0!</v>
      </c>
      <c r="AL65" s="7">
        <f t="shared" si="18"/>
        <v>833.3333333333334</v>
      </c>
      <c r="AM65" s="7">
        <f t="shared" si="19"/>
        <v>0.0020764283165926375</v>
      </c>
      <c r="AN65" s="7">
        <f t="shared" si="20"/>
        <v>869.0363714613862</v>
      </c>
      <c r="AO65" s="7">
        <f t="shared" si="21"/>
        <v>49.19949626210398</v>
      </c>
      <c r="AP65" s="7">
        <f t="shared" si="22"/>
        <v>49.19949626210398</v>
      </c>
      <c r="AQ65" s="51" t="e">
        <f>IF(AO65&gt;0,ERFC(AO65),(1+ERF(AP65)))</f>
        <v>#NUM!</v>
      </c>
      <c r="AR65" s="7">
        <f t="shared" si="23"/>
        <v>0.3553345272593507</v>
      </c>
      <c r="AS65" s="7">
        <f t="shared" si="24"/>
        <v>0.21564548729448568</v>
      </c>
      <c r="AT65" s="7">
        <f>ERF(AR65)</f>
        <v>0.3846974435948048</v>
      </c>
      <c r="AU65" s="7">
        <f>ERF(AS65)</f>
        <v>0.23961006404453</v>
      </c>
      <c r="AV65" s="7" t="e">
        <f t="shared" si="25"/>
        <v>#NUM!</v>
      </c>
      <c r="AW65" s="7" t="e">
        <f t="shared" si="26"/>
        <v>#NUM!</v>
      </c>
      <c r="AX65" s="7" t="e">
        <f t="shared" si="27"/>
        <v>#NUM!</v>
      </c>
      <c r="AY65" s="1">
        <f t="shared" si="28"/>
      </c>
      <c r="AZ65" s="1" t="e">
        <f t="shared" si="29"/>
        <v>#NUM!</v>
      </c>
      <c r="BA65" s="7">
        <f t="shared" si="30"/>
      </c>
      <c r="BB65" s="1" t="e">
        <f t="shared" si="31"/>
        <v>#NUM!</v>
      </c>
      <c r="BC65" s="1">
        <f t="shared" si="32"/>
      </c>
      <c r="BD65" s="7">
        <f t="shared" si="33"/>
      </c>
      <c r="BE65" s="7">
        <f t="shared" si="34"/>
      </c>
    </row>
    <row r="66" spans="4:57" ht="12.75">
      <c r="D66"/>
      <c r="E66"/>
      <c r="F66"/>
      <c r="G66" s="7"/>
      <c r="H66" s="7"/>
      <c r="J66" s="7">
        <v>1320</v>
      </c>
      <c r="K66" s="7">
        <f t="shared" si="0"/>
        <v>96.66666666666667</v>
      </c>
      <c r="L66" s="7">
        <f t="shared" si="1"/>
        <v>1.0074125272201055</v>
      </c>
      <c r="M66" s="7">
        <f t="shared" si="2"/>
        <v>-0.007412527220105547</v>
      </c>
      <c r="N66" s="7">
        <f t="shared" si="3"/>
        <v>0.488437236450335</v>
      </c>
      <c r="O66" s="7">
        <f t="shared" si="4"/>
        <v>-16.978453593053928</v>
      </c>
      <c r="P66" s="7">
        <f t="shared" si="5"/>
        <v>17.798876369029593</v>
      </c>
      <c r="Q66" s="7">
        <f t="shared" si="6"/>
        <v>-0.9539059231062913</v>
      </c>
      <c r="R66" s="7">
        <f t="shared" si="7"/>
        <v>0.9539059231062913</v>
      </c>
      <c r="S66" s="7">
        <f>IF(Q66&gt;0,ERFC(Q66),(1+ERF(R66)))</f>
        <v>1.8226715241561584</v>
      </c>
      <c r="T66" s="7">
        <f t="shared" si="8"/>
        <v>1.0432980954919466</v>
      </c>
      <c r="U66" s="7">
        <f t="shared" si="9"/>
        <v>0.6331569519321155</v>
      </c>
      <c r="V66" s="7">
        <f>ERF(T66)</f>
        <v>0.8599073647538391</v>
      </c>
      <c r="W66" s="7">
        <f>ERF(U66)</f>
        <v>0.6294369291874335</v>
      </c>
      <c r="X66" s="7">
        <f t="shared" si="10"/>
        <v>0.24093010299067433</v>
      </c>
      <c r="Z66" s="7">
        <f t="shared" si="11"/>
        <v>0</v>
      </c>
      <c r="AA66" s="7">
        <f t="shared" si="12"/>
        <v>1</v>
      </c>
      <c r="AB66" s="7">
        <f t="shared" si="13"/>
        <v>-132.97845359305393</v>
      </c>
      <c r="AC66" s="7">
        <f t="shared" si="14"/>
        <v>-7.471171260250964</v>
      </c>
      <c r="AD66" s="51">
        <f t="shared" si="15"/>
        <v>7.471171260250964</v>
      </c>
      <c r="AE66" s="1">
        <f>IF(AC66&gt;0,ERFC(AC66),(1+ERF(AD66)))</f>
        <v>2</v>
      </c>
      <c r="AF66" s="1" t="e">
        <f t="shared" si="16"/>
        <v>#DIV/0!</v>
      </c>
      <c r="AG66" s="1" t="e">
        <f t="shared" si="17"/>
        <v>#DIV/0!</v>
      </c>
      <c r="AH66" s="7" t="e">
        <f>ERF(AF66)</f>
        <v>#DIV/0!</v>
      </c>
      <c r="AI66" s="7" t="e">
        <f>ERF(AG66)</f>
        <v>#DIV/0!</v>
      </c>
      <c r="AJ66" s="7" t="e">
        <f t="shared" si="35"/>
        <v>#DIV/0!</v>
      </c>
      <c r="AL66" s="7">
        <f t="shared" si="18"/>
        <v>833.3333333333334</v>
      </c>
      <c r="AM66" s="7">
        <f t="shared" si="19"/>
        <v>0.0020764283165926375</v>
      </c>
      <c r="AN66" s="7">
        <f t="shared" si="20"/>
        <v>867.0215464069461</v>
      </c>
      <c r="AO66" s="7">
        <f t="shared" si="21"/>
        <v>48.71215061168587</v>
      </c>
      <c r="AP66" s="7">
        <f t="shared" si="22"/>
        <v>48.71215061168587</v>
      </c>
      <c r="AQ66" s="51" t="e">
        <f>IF(AO66&gt;0,ERFC(AO66),(1+ERF(AP66)))</f>
        <v>#NUM!</v>
      </c>
      <c r="AR66" s="7">
        <f t="shared" si="23"/>
        <v>0.3553345272593507</v>
      </c>
      <c r="AS66" s="7">
        <f t="shared" si="24"/>
        <v>0.21564548729448568</v>
      </c>
      <c r="AT66" s="7">
        <f>ERF(AR66)</f>
        <v>0.3846974435948048</v>
      </c>
      <c r="AU66" s="7">
        <f>ERF(AS66)</f>
        <v>0.23961006404453</v>
      </c>
      <c r="AV66" s="7" t="e">
        <f t="shared" si="25"/>
        <v>#NUM!</v>
      </c>
      <c r="AW66" s="7" t="e">
        <f t="shared" si="26"/>
        <v>#NUM!</v>
      </c>
      <c r="AX66" s="7" t="e">
        <f t="shared" si="27"/>
        <v>#NUM!</v>
      </c>
      <c r="AY66" s="1">
        <f t="shared" si="28"/>
      </c>
      <c r="AZ66" s="1" t="e">
        <f t="shared" si="29"/>
        <v>#NUM!</v>
      </c>
      <c r="BA66" s="7">
        <f t="shared" si="30"/>
      </c>
      <c r="BB66" s="1" t="e">
        <f t="shared" si="31"/>
        <v>#NUM!</v>
      </c>
      <c r="BC66" s="1">
        <f t="shared" si="32"/>
      </c>
      <c r="BD66" s="7">
        <f t="shared" si="33"/>
      </c>
      <c r="BE66" s="7">
        <f t="shared" si="34"/>
      </c>
    </row>
    <row r="67" spans="4:57" ht="12.75">
      <c r="D67"/>
      <c r="E67"/>
      <c r="F67"/>
      <c r="G67" s="7"/>
      <c r="H67" s="7"/>
      <c r="J67" s="7">
        <v>1340</v>
      </c>
      <c r="K67" s="7">
        <f aca="true" t="shared" si="38" ref="K67:K130">$C$10/(2*$C$3)</f>
        <v>96.66666666666667</v>
      </c>
      <c r="L67" s="7">
        <f aca="true" t="shared" si="39" ref="L67:L130">(1+((4*$C$9*$C$3)/($C$6)))^0.5</f>
        <v>1.0074125272201055</v>
      </c>
      <c r="M67" s="7">
        <f aca="true" t="shared" si="40" ref="M67:M130">1-L67</f>
        <v>-0.007412527220105547</v>
      </c>
      <c r="N67" s="7">
        <f aca="true" t="shared" si="41" ref="N67:N130">EXP(K67*M67)</f>
        <v>0.488437236450335</v>
      </c>
      <c r="O67" s="7">
        <f aca="true" t="shared" si="42" ref="O67:O130">$C$10-($C$6*J67*L67)</f>
        <v>-18.99327864749415</v>
      </c>
      <c r="P67" s="7">
        <f aca="true" t="shared" si="43" ref="P67:P130">2*(($C$3*$C$6*J67)^0.5)</f>
        <v>17.933209417167916</v>
      </c>
      <c r="Q67" s="7">
        <f aca="true" t="shared" si="44" ref="Q67:Q130">O67/P67</f>
        <v>-1.0591120755725634</v>
      </c>
      <c r="R67" s="7">
        <f aca="true" t="shared" si="45" ref="R67:R130">ABS(Q67)</f>
        <v>1.0591120755725634</v>
      </c>
      <c r="S67" s="7">
        <f>IF(Q67&gt;0,ERFC(Q67),(1+ERF(R67)))</f>
        <v>1.8658174937486562</v>
      </c>
      <c r="T67" s="7">
        <f aca="true" t="shared" si="46" ref="T67:T130">($C$7)/(4*(($C$4*$C$10)^0.5))</f>
        <v>1.0432980954919466</v>
      </c>
      <c r="U67" s="7">
        <f aca="true" t="shared" si="47" ref="U67:U130">($C$8)/(4*($C$5*$C$10)^0.5)</f>
        <v>0.6331569519321155</v>
      </c>
      <c r="V67" s="7">
        <f>ERF(T67)</f>
        <v>0.8599073647538391</v>
      </c>
      <c r="W67" s="7">
        <f>ERF(U67)</f>
        <v>0.6294369291874335</v>
      </c>
      <c r="X67" s="7">
        <f aca="true" t="shared" si="48" ref="X67:X130">0.5*N67*S67*V67*W67</f>
        <v>0.24663335931513225</v>
      </c>
      <c r="Z67" s="7">
        <f aca="true" t="shared" si="49" ref="Z67:Z130">$C$11/(2*$C$3)</f>
        <v>0</v>
      </c>
      <c r="AA67" s="7">
        <f aca="true" t="shared" si="50" ref="AA67:AA130">EXP(Z67*M67)</f>
        <v>1</v>
      </c>
      <c r="AB67" s="7">
        <f aca="true" t="shared" si="51" ref="AB67:AB130">$C$11-($C$6*J67*L67)</f>
        <v>-134.99327864749415</v>
      </c>
      <c r="AC67" s="7">
        <f aca="true" t="shared" si="52" ref="AC67:AC130">AB67/P67</f>
        <v>-7.527558258381886</v>
      </c>
      <c r="AD67" s="51">
        <f aca="true" t="shared" si="53" ref="AD67:AD130">ABS(AC67)</f>
        <v>7.527558258381886</v>
      </c>
      <c r="AE67" s="1">
        <f>IF(AC67&gt;0,ERFC(AC67),(1+ERF(AD67)))</f>
        <v>2</v>
      </c>
      <c r="AF67" s="1" t="e">
        <f aca="true" t="shared" si="54" ref="AF67:AF130">$C$7/(4*($C$4*$C$11)^0.5)</f>
        <v>#DIV/0!</v>
      </c>
      <c r="AG67" s="1" t="e">
        <f aca="true" t="shared" si="55" ref="AG67:AG130">$C$8/(4*($C$5*$C$11)^0.5)</f>
        <v>#DIV/0!</v>
      </c>
      <c r="AH67" s="7" t="e">
        <f>ERF(AF67)</f>
        <v>#DIV/0!</v>
      </c>
      <c r="AI67" s="7" t="e">
        <f>ERF(AG67)</f>
        <v>#DIV/0!</v>
      </c>
      <c r="AJ67" s="7" t="e">
        <f aca="true" t="shared" si="56" ref="AJ67:AJ130">0.5*AA67*AE67*AH67*AI67</f>
        <v>#DIV/0!</v>
      </c>
      <c r="AL67" s="7">
        <f aca="true" t="shared" si="57" ref="AL67:AL130">$C$12/(2*$C$3)</f>
        <v>833.3333333333334</v>
      </c>
      <c r="AM67" s="7">
        <f aca="true" t="shared" si="58" ref="AM67:AM130">EXP(AL67*M67)</f>
        <v>0.0020764283165926375</v>
      </c>
      <c r="AN67" s="7">
        <f aca="true" t="shared" si="59" ref="AN67:AN130">$C$12-($C$6*J67*L67)</f>
        <v>865.0067213525058</v>
      </c>
      <c r="AO67" s="7">
        <f aca="true" t="shared" si="60" ref="AO67:AO130">AN67/P67</f>
        <v>48.23490883480193</v>
      </c>
      <c r="AP67" s="7">
        <f aca="true" t="shared" si="61" ref="AP67:AP130">ABS(AO67)</f>
        <v>48.23490883480193</v>
      </c>
      <c r="AQ67" s="51" t="e">
        <f>IF(AO67&gt;0,ERFC(AO67),(1+ERF(AP67)))</f>
        <v>#NUM!</v>
      </c>
      <c r="AR67" s="7">
        <f aca="true" t="shared" si="62" ref="AR67:AR130">$C$7/(4*($C$4*$C$12)^0.5)</f>
        <v>0.3553345272593507</v>
      </c>
      <c r="AS67" s="7">
        <f aca="true" t="shared" si="63" ref="AS67:AS130">$C$8/(4*($C$5*$C$12)^0.5)</f>
        <v>0.21564548729448568</v>
      </c>
      <c r="AT67" s="7">
        <f>ERF(AR67)</f>
        <v>0.3846974435948048</v>
      </c>
      <c r="AU67" s="7">
        <f>ERF(AS67)</f>
        <v>0.23961006404453</v>
      </c>
      <c r="AV67" s="7" t="e">
        <f aca="true" t="shared" si="64" ref="AV67:AV130">0.5*AM67*AQ67*AT67*AU67</f>
        <v>#NUM!</v>
      </c>
      <c r="AW67" s="7" t="e">
        <f aca="true" t="shared" si="65" ref="AW67:AW130">AV67*$D$21</f>
        <v>#NUM!</v>
      </c>
      <c r="AX67" s="7" t="e">
        <f aca="true" t="shared" si="66" ref="AX67:AX130">IF(AW67&gt;0.1,J67,"")</f>
        <v>#NUM!</v>
      </c>
      <c r="AY67" s="1">
        <f aca="true" t="shared" si="67" ref="AY67:AY130">IF(ISERROR(AX67),"",AX67)</f>
      </c>
      <c r="AZ67" s="1" t="e">
        <f aca="true" t="shared" si="68" ref="AZ67:AZ130">IF(AW67&gt;1,J67,"")</f>
        <v>#NUM!</v>
      </c>
      <c r="BA67" s="7">
        <f aca="true" t="shared" si="69" ref="BA67:BA130">IF(ISERROR(AZ67),"",AZ67)</f>
      </c>
      <c r="BB67" s="1" t="e">
        <f aca="true" t="shared" si="70" ref="BB67:BB130">IF(AW67&gt;5,J67,"")</f>
        <v>#NUM!</v>
      </c>
      <c r="BC67" s="1">
        <f aca="true" t="shared" si="71" ref="BC67:BC130">IF(ISERROR(BB67),"",BB67)</f>
      </c>
      <c r="BD67" s="7">
        <f aca="true" t="shared" si="72" ref="BD67:BD130">IF(ISERROR(AW67),"",AW67)</f>
      </c>
      <c r="BE67" s="7">
        <f aca="true" t="shared" si="73" ref="BE67:BE130">IF(BD67=$BF$1,J67,"")</f>
      </c>
    </row>
    <row r="68" spans="4:57" ht="12.75">
      <c r="D68"/>
      <c r="E68"/>
      <c r="F68"/>
      <c r="G68" s="7"/>
      <c r="H68" s="7"/>
      <c r="J68" s="7">
        <v>1360</v>
      </c>
      <c r="K68" s="7">
        <f t="shared" si="38"/>
        <v>96.66666666666667</v>
      </c>
      <c r="L68" s="7">
        <f t="shared" si="39"/>
        <v>1.0074125272201055</v>
      </c>
      <c r="M68" s="7">
        <f t="shared" si="40"/>
        <v>-0.007412527220105547</v>
      </c>
      <c r="N68" s="7">
        <f t="shared" si="41"/>
        <v>0.488437236450335</v>
      </c>
      <c r="O68" s="7">
        <f t="shared" si="42"/>
        <v>-21.008103701934346</v>
      </c>
      <c r="P68" s="7">
        <f t="shared" si="43"/>
        <v>18.066543665017942</v>
      </c>
      <c r="Q68" s="7">
        <f t="shared" si="44"/>
        <v>-1.1628180847126899</v>
      </c>
      <c r="R68" s="7">
        <f t="shared" si="45"/>
        <v>1.1628180847126899</v>
      </c>
      <c r="S68" s="7">
        <f>IF(Q68&gt;0,ERFC(Q68),(1+ERF(R68)))</f>
        <v>1.8999214523126755</v>
      </c>
      <c r="T68" s="7">
        <f t="shared" si="46"/>
        <v>1.0432980954919466</v>
      </c>
      <c r="U68" s="7">
        <f t="shared" si="47"/>
        <v>0.6331569519321155</v>
      </c>
      <c r="V68" s="7">
        <f>ERF(T68)</f>
        <v>0.8599073647538391</v>
      </c>
      <c r="W68" s="7">
        <f>ERF(U68)</f>
        <v>0.6294369291874335</v>
      </c>
      <c r="X68" s="7">
        <f t="shared" si="48"/>
        <v>0.25114139608441405</v>
      </c>
      <c r="Z68" s="7">
        <f t="shared" si="49"/>
        <v>0</v>
      </c>
      <c r="AA68" s="7">
        <f t="shared" si="50"/>
        <v>1</v>
      </c>
      <c r="AB68" s="7">
        <f t="shared" si="51"/>
        <v>-137.00810370193435</v>
      </c>
      <c r="AC68" s="7">
        <f t="shared" si="52"/>
        <v>-7.583526004878381</v>
      </c>
      <c r="AD68" s="51">
        <f t="shared" si="53"/>
        <v>7.583526004878381</v>
      </c>
      <c r="AE68" s="1">
        <f>IF(AC68&gt;0,ERFC(AC68),(1+ERF(AD68)))</f>
        <v>2</v>
      </c>
      <c r="AF68" s="1" t="e">
        <f t="shared" si="54"/>
        <v>#DIV/0!</v>
      </c>
      <c r="AG68" s="1" t="e">
        <f t="shared" si="55"/>
        <v>#DIV/0!</v>
      </c>
      <c r="AH68" s="7" t="e">
        <f>ERF(AF68)</f>
        <v>#DIV/0!</v>
      </c>
      <c r="AI68" s="7" t="e">
        <f>ERF(AG68)</f>
        <v>#DIV/0!</v>
      </c>
      <c r="AJ68" s="7" t="e">
        <f t="shared" si="56"/>
        <v>#DIV/0!</v>
      </c>
      <c r="AL68" s="7">
        <f t="shared" si="57"/>
        <v>833.3333333333334</v>
      </c>
      <c r="AM68" s="7">
        <f t="shared" si="58"/>
        <v>0.0020764283165926375</v>
      </c>
      <c r="AN68" s="7">
        <f t="shared" si="59"/>
        <v>862.9918962980656</v>
      </c>
      <c r="AO68" s="7">
        <f t="shared" si="60"/>
        <v>47.76740434137758</v>
      </c>
      <c r="AP68" s="7">
        <f t="shared" si="61"/>
        <v>47.76740434137758</v>
      </c>
      <c r="AQ68" s="51" t="e">
        <f>IF(AO68&gt;0,ERFC(AO68),(1+ERF(AP68)))</f>
        <v>#NUM!</v>
      </c>
      <c r="AR68" s="7">
        <f t="shared" si="62"/>
        <v>0.3553345272593507</v>
      </c>
      <c r="AS68" s="7">
        <f t="shared" si="63"/>
        <v>0.21564548729448568</v>
      </c>
      <c r="AT68" s="7">
        <f>ERF(AR68)</f>
        <v>0.3846974435948048</v>
      </c>
      <c r="AU68" s="7">
        <f>ERF(AS68)</f>
        <v>0.23961006404453</v>
      </c>
      <c r="AV68" s="7" t="e">
        <f t="shared" si="64"/>
        <v>#NUM!</v>
      </c>
      <c r="AW68" s="7" t="e">
        <f t="shared" si="65"/>
        <v>#NUM!</v>
      </c>
      <c r="AX68" s="7" t="e">
        <f t="shared" si="66"/>
        <v>#NUM!</v>
      </c>
      <c r="AY68" s="1">
        <f t="shared" si="67"/>
      </c>
      <c r="AZ68" s="1" t="e">
        <f t="shared" si="68"/>
        <v>#NUM!</v>
      </c>
      <c r="BA68" s="7">
        <f t="shared" si="69"/>
      </c>
      <c r="BB68" s="1" t="e">
        <f t="shared" si="70"/>
        <v>#NUM!</v>
      </c>
      <c r="BC68" s="1">
        <f t="shared" si="71"/>
      </c>
      <c r="BD68" s="7">
        <f t="shared" si="72"/>
      </c>
      <c r="BE68" s="7">
        <f t="shared" si="73"/>
      </c>
    </row>
    <row r="69" spans="4:57" ht="12.75">
      <c r="D69"/>
      <c r="E69"/>
      <c r="F69"/>
      <c r="G69" s="7"/>
      <c r="H69" s="7"/>
      <c r="J69" s="7">
        <v>1380</v>
      </c>
      <c r="K69" s="7">
        <f t="shared" si="38"/>
        <v>96.66666666666667</v>
      </c>
      <c r="L69" s="7">
        <f t="shared" si="39"/>
        <v>1.0074125272201055</v>
      </c>
      <c r="M69" s="7">
        <f t="shared" si="40"/>
        <v>-0.007412527220105547</v>
      </c>
      <c r="N69" s="7">
        <f t="shared" si="41"/>
        <v>0.488437236450335</v>
      </c>
      <c r="O69" s="7">
        <f t="shared" si="42"/>
        <v>-23.02292875637457</v>
      </c>
      <c r="P69" s="7">
        <f t="shared" si="43"/>
        <v>18.19890106572372</v>
      </c>
      <c r="Q69" s="7">
        <f t="shared" si="44"/>
        <v>-1.2650724718613118</v>
      </c>
      <c r="R69" s="7">
        <f t="shared" si="45"/>
        <v>1.2650724718613118</v>
      </c>
      <c r="S69" s="7">
        <f>IF(Q69&gt;0,ERFC(Q69),(1+ERF(R69)))</f>
        <v>1.9263984806882877</v>
      </c>
      <c r="T69" s="7">
        <f t="shared" si="46"/>
        <v>1.0432980954919466</v>
      </c>
      <c r="U69" s="7">
        <f t="shared" si="47"/>
        <v>0.6331569519321155</v>
      </c>
      <c r="V69" s="7">
        <f>ERF(T69)</f>
        <v>0.8599073647538391</v>
      </c>
      <c r="W69" s="7">
        <f>ERF(U69)</f>
        <v>0.6294369291874335</v>
      </c>
      <c r="X69" s="7">
        <f t="shared" si="48"/>
        <v>0.2546412659670999</v>
      </c>
      <c r="Z69" s="7">
        <f t="shared" si="49"/>
        <v>0</v>
      </c>
      <c r="AA69" s="7">
        <f t="shared" si="50"/>
        <v>1</v>
      </c>
      <c r="AB69" s="7">
        <f t="shared" si="51"/>
        <v>-139.02292875637457</v>
      </c>
      <c r="AC69" s="7">
        <f t="shared" si="52"/>
        <v>-7.639083714687253</v>
      </c>
      <c r="AD69" s="51">
        <f t="shared" si="53"/>
        <v>7.639083714687253</v>
      </c>
      <c r="AE69" s="1">
        <f>IF(AC69&gt;0,ERFC(AC69),(1+ERF(AD69)))</f>
        <v>2</v>
      </c>
      <c r="AF69" s="1" t="e">
        <f t="shared" si="54"/>
        <v>#DIV/0!</v>
      </c>
      <c r="AG69" s="1" t="e">
        <f t="shared" si="55"/>
        <v>#DIV/0!</v>
      </c>
      <c r="AH69" s="7" t="e">
        <f>ERF(AF69)</f>
        <v>#DIV/0!</v>
      </c>
      <c r="AI69" s="7" t="e">
        <f>ERF(AG69)</f>
        <v>#DIV/0!</v>
      </c>
      <c r="AJ69" s="7" t="e">
        <f t="shared" si="56"/>
        <v>#DIV/0!</v>
      </c>
      <c r="AL69" s="7">
        <f t="shared" si="57"/>
        <v>833.3333333333334</v>
      </c>
      <c r="AM69" s="7">
        <f t="shared" si="58"/>
        <v>0.0020764283165926375</v>
      </c>
      <c r="AN69" s="7">
        <f t="shared" si="59"/>
        <v>860.9770712436255</v>
      </c>
      <c r="AO69" s="7">
        <f t="shared" si="60"/>
        <v>47.309289068295</v>
      </c>
      <c r="AP69" s="7">
        <f t="shared" si="61"/>
        <v>47.309289068295</v>
      </c>
      <c r="AQ69" s="51" t="e">
        <f>IF(AO69&gt;0,ERFC(AO69),(1+ERF(AP69)))</f>
        <v>#NUM!</v>
      </c>
      <c r="AR69" s="7">
        <f t="shared" si="62"/>
        <v>0.3553345272593507</v>
      </c>
      <c r="AS69" s="7">
        <f t="shared" si="63"/>
        <v>0.21564548729448568</v>
      </c>
      <c r="AT69" s="7">
        <f>ERF(AR69)</f>
        <v>0.3846974435948048</v>
      </c>
      <c r="AU69" s="7">
        <f>ERF(AS69)</f>
        <v>0.23961006404453</v>
      </c>
      <c r="AV69" s="7" t="e">
        <f t="shared" si="64"/>
        <v>#NUM!</v>
      </c>
      <c r="AW69" s="7" t="e">
        <f t="shared" si="65"/>
        <v>#NUM!</v>
      </c>
      <c r="AX69" s="7" t="e">
        <f t="shared" si="66"/>
        <v>#NUM!</v>
      </c>
      <c r="AY69" s="1">
        <f t="shared" si="67"/>
      </c>
      <c r="AZ69" s="1" t="e">
        <f t="shared" si="68"/>
        <v>#NUM!</v>
      </c>
      <c r="BA69" s="7">
        <f t="shared" si="69"/>
      </c>
      <c r="BB69" s="1" t="e">
        <f t="shared" si="70"/>
        <v>#NUM!</v>
      </c>
      <c r="BC69" s="1">
        <f t="shared" si="71"/>
      </c>
      <c r="BD69" s="7">
        <f t="shared" si="72"/>
      </c>
      <c r="BE69" s="7">
        <f t="shared" si="73"/>
      </c>
    </row>
    <row r="70" spans="4:57" ht="12.75">
      <c r="D70"/>
      <c r="E70"/>
      <c r="F70"/>
      <c r="G70" s="7"/>
      <c r="H70" s="7"/>
      <c r="J70" s="7">
        <v>1400</v>
      </c>
      <c r="K70" s="7">
        <f t="shared" si="38"/>
        <v>96.66666666666667</v>
      </c>
      <c r="L70" s="7">
        <f t="shared" si="39"/>
        <v>1.0074125272201055</v>
      </c>
      <c r="M70" s="7">
        <f t="shared" si="40"/>
        <v>-0.007412527220105547</v>
      </c>
      <c r="N70" s="7">
        <f t="shared" si="41"/>
        <v>0.488437236450335</v>
      </c>
      <c r="O70" s="7">
        <f t="shared" si="42"/>
        <v>-25.037753810814763</v>
      </c>
      <c r="P70" s="7">
        <f t="shared" si="43"/>
        <v>18.33030277982336</v>
      </c>
      <c r="Q70" s="7">
        <f t="shared" si="44"/>
        <v>-1.365921453211044</v>
      </c>
      <c r="R70" s="7">
        <f t="shared" si="45"/>
        <v>1.365921453211044</v>
      </c>
      <c r="S70" s="7">
        <f>IF(Q70&gt;0,ERFC(Q70),(1+ERF(R70)))</f>
        <v>1.9466040228044945</v>
      </c>
      <c r="T70" s="7">
        <f t="shared" si="46"/>
        <v>1.0432980954919466</v>
      </c>
      <c r="U70" s="7">
        <f t="shared" si="47"/>
        <v>0.6331569519321155</v>
      </c>
      <c r="V70" s="7">
        <f>ERF(T70)</f>
        <v>0.8599073647538391</v>
      </c>
      <c r="W70" s="7">
        <f>ERF(U70)</f>
        <v>0.6294369291874335</v>
      </c>
      <c r="X70" s="7">
        <f t="shared" si="48"/>
        <v>0.2573121385179255</v>
      </c>
      <c r="Z70" s="7">
        <f t="shared" si="49"/>
        <v>0</v>
      </c>
      <c r="AA70" s="7">
        <f t="shared" si="50"/>
        <v>1</v>
      </c>
      <c r="AB70" s="7">
        <f t="shared" si="51"/>
        <v>-141.03775381081476</v>
      </c>
      <c r="AC70" s="7">
        <f t="shared" si="52"/>
        <v>-7.694240270054824</v>
      </c>
      <c r="AD70" s="51">
        <f t="shared" si="53"/>
        <v>7.694240270054824</v>
      </c>
      <c r="AE70" s="1">
        <f>IF(AC70&gt;0,ERFC(AC70),(1+ERF(AD70)))</f>
        <v>2</v>
      </c>
      <c r="AF70" s="1" t="e">
        <f t="shared" si="54"/>
        <v>#DIV/0!</v>
      </c>
      <c r="AG70" s="1" t="e">
        <f t="shared" si="55"/>
        <v>#DIV/0!</v>
      </c>
      <c r="AH70" s="7" t="e">
        <f>ERF(AF70)</f>
        <v>#DIV/0!</v>
      </c>
      <c r="AI70" s="7" t="e">
        <f>ERF(AG70)</f>
        <v>#DIV/0!</v>
      </c>
      <c r="AJ70" s="7" t="e">
        <f t="shared" si="56"/>
        <v>#DIV/0!</v>
      </c>
      <c r="AL70" s="7">
        <f t="shared" si="57"/>
        <v>833.3333333333334</v>
      </c>
      <c r="AM70" s="7">
        <f t="shared" si="58"/>
        <v>0.0020764283165926375</v>
      </c>
      <c r="AN70" s="7">
        <f t="shared" si="59"/>
        <v>858.9622461891852</v>
      </c>
      <c r="AO70" s="7">
        <f t="shared" si="60"/>
        <v>46.86023228894327</v>
      </c>
      <c r="AP70" s="7">
        <f t="shared" si="61"/>
        <v>46.86023228894327</v>
      </c>
      <c r="AQ70" s="51" t="e">
        <f>IF(AO70&gt;0,ERFC(AO70),(1+ERF(AP70)))</f>
        <v>#NUM!</v>
      </c>
      <c r="AR70" s="7">
        <f t="shared" si="62"/>
        <v>0.3553345272593507</v>
      </c>
      <c r="AS70" s="7">
        <f t="shared" si="63"/>
        <v>0.21564548729448568</v>
      </c>
      <c r="AT70" s="7">
        <f>ERF(AR70)</f>
        <v>0.3846974435948048</v>
      </c>
      <c r="AU70" s="7">
        <f>ERF(AS70)</f>
        <v>0.23961006404453</v>
      </c>
      <c r="AV70" s="7" t="e">
        <f t="shared" si="64"/>
        <v>#NUM!</v>
      </c>
      <c r="AW70" s="7" t="e">
        <f t="shared" si="65"/>
        <v>#NUM!</v>
      </c>
      <c r="AX70" s="7" t="e">
        <f t="shared" si="66"/>
        <v>#NUM!</v>
      </c>
      <c r="AY70" s="1">
        <f t="shared" si="67"/>
      </c>
      <c r="AZ70" s="1" t="e">
        <f t="shared" si="68"/>
        <v>#NUM!</v>
      </c>
      <c r="BA70" s="7">
        <f t="shared" si="69"/>
      </c>
      <c r="BB70" s="1" t="e">
        <f t="shared" si="70"/>
        <v>#NUM!</v>
      </c>
      <c r="BC70" s="1">
        <f t="shared" si="71"/>
      </c>
      <c r="BD70" s="7">
        <f t="shared" si="72"/>
      </c>
      <c r="BE70" s="7">
        <f t="shared" si="73"/>
      </c>
    </row>
    <row r="71" spans="4:57" ht="12.75">
      <c r="D71"/>
      <c r="E71"/>
      <c r="F71"/>
      <c r="G71" s="7"/>
      <c r="H71" s="7"/>
      <c r="J71" s="7">
        <v>1420</v>
      </c>
      <c r="K71" s="7">
        <f t="shared" si="38"/>
        <v>96.66666666666667</v>
      </c>
      <c r="L71" s="7">
        <f t="shared" si="39"/>
        <v>1.0074125272201055</v>
      </c>
      <c r="M71" s="7">
        <f t="shared" si="40"/>
        <v>-0.007412527220105547</v>
      </c>
      <c r="N71" s="7">
        <f t="shared" si="41"/>
        <v>0.488437236450335</v>
      </c>
      <c r="O71" s="7">
        <f t="shared" si="42"/>
        <v>-27.052578865254986</v>
      </c>
      <c r="P71" s="7">
        <f t="shared" si="43"/>
        <v>18.46076921474292</v>
      </c>
      <c r="Q71" s="7">
        <f t="shared" si="44"/>
        <v>-1.4654090818518317</v>
      </c>
      <c r="R71" s="7">
        <f t="shared" si="45"/>
        <v>1.4654090818518317</v>
      </c>
      <c r="S71" s="7">
        <f>IF(Q71&gt;0,ERFC(Q71),(1+ERF(R71)))</f>
        <v>1.9617719692303766</v>
      </c>
      <c r="T71" s="7">
        <f t="shared" si="46"/>
        <v>1.0432980954919466</v>
      </c>
      <c r="U71" s="7">
        <f t="shared" si="47"/>
        <v>0.6331569519321155</v>
      </c>
      <c r="V71" s="7">
        <f>ERF(T71)</f>
        <v>0.8599073647538391</v>
      </c>
      <c r="W71" s="7">
        <f>ERF(U71)</f>
        <v>0.6294369291874335</v>
      </c>
      <c r="X71" s="7">
        <f t="shared" si="48"/>
        <v>0.2593171157429011</v>
      </c>
      <c r="Z71" s="7">
        <f t="shared" si="49"/>
        <v>0</v>
      </c>
      <c r="AA71" s="7">
        <f t="shared" si="50"/>
        <v>1</v>
      </c>
      <c r="AB71" s="7">
        <f t="shared" si="51"/>
        <v>-143.052578865255</v>
      </c>
      <c r="AC71" s="7">
        <f t="shared" si="52"/>
        <v>-7.749004237104705</v>
      </c>
      <c r="AD71" s="51">
        <f t="shared" si="53"/>
        <v>7.749004237104705</v>
      </c>
      <c r="AE71" s="1">
        <f>IF(AC71&gt;0,ERFC(AC71),(1+ERF(AD71)))</f>
        <v>2</v>
      </c>
      <c r="AF71" s="1" t="e">
        <f t="shared" si="54"/>
        <v>#DIV/0!</v>
      </c>
      <c r="AG71" s="1" t="e">
        <f t="shared" si="55"/>
        <v>#DIV/0!</v>
      </c>
      <c r="AH71" s="7" t="e">
        <f>ERF(AF71)</f>
        <v>#DIV/0!</v>
      </c>
      <c r="AI71" s="7" t="e">
        <f>ERF(AG71)</f>
        <v>#DIV/0!</v>
      </c>
      <c r="AJ71" s="7" t="e">
        <f t="shared" si="56"/>
        <v>#DIV/0!</v>
      </c>
      <c r="AL71" s="7">
        <f t="shared" si="57"/>
        <v>833.3333333333334</v>
      </c>
      <c r="AM71" s="7">
        <f t="shared" si="58"/>
        <v>0.0020764283165926375</v>
      </c>
      <c r="AN71" s="7">
        <f t="shared" si="59"/>
        <v>856.947421134745</v>
      </c>
      <c r="AO71" s="7">
        <f t="shared" si="60"/>
        <v>46.419919515075236</v>
      </c>
      <c r="AP71" s="7">
        <f t="shared" si="61"/>
        <v>46.419919515075236</v>
      </c>
      <c r="AQ71" s="51" t="e">
        <f>IF(AO71&gt;0,ERFC(AO71),(1+ERF(AP71)))</f>
        <v>#NUM!</v>
      </c>
      <c r="AR71" s="7">
        <f t="shared" si="62"/>
        <v>0.3553345272593507</v>
      </c>
      <c r="AS71" s="7">
        <f t="shared" si="63"/>
        <v>0.21564548729448568</v>
      </c>
      <c r="AT71" s="7">
        <f>ERF(AR71)</f>
        <v>0.3846974435948048</v>
      </c>
      <c r="AU71" s="7">
        <f>ERF(AS71)</f>
        <v>0.23961006404453</v>
      </c>
      <c r="AV71" s="7" t="e">
        <f t="shared" si="64"/>
        <v>#NUM!</v>
      </c>
      <c r="AW71" s="7" t="e">
        <f t="shared" si="65"/>
        <v>#NUM!</v>
      </c>
      <c r="AX71" s="7" t="e">
        <f t="shared" si="66"/>
        <v>#NUM!</v>
      </c>
      <c r="AY71" s="1">
        <f t="shared" si="67"/>
      </c>
      <c r="AZ71" s="1" t="e">
        <f t="shared" si="68"/>
        <v>#NUM!</v>
      </c>
      <c r="BA71" s="7">
        <f t="shared" si="69"/>
      </c>
      <c r="BB71" s="1" t="e">
        <f t="shared" si="70"/>
        <v>#NUM!</v>
      </c>
      <c r="BC71" s="1">
        <f t="shared" si="71"/>
      </c>
      <c r="BD71" s="7">
        <f t="shared" si="72"/>
      </c>
      <c r="BE71" s="7">
        <f t="shared" si="73"/>
      </c>
    </row>
    <row r="72" spans="4:57" ht="12.75">
      <c r="D72"/>
      <c r="E72"/>
      <c r="F72"/>
      <c r="G72" s="7"/>
      <c r="H72" s="7"/>
      <c r="J72" s="7">
        <v>1440</v>
      </c>
      <c r="K72" s="7">
        <f t="shared" si="38"/>
        <v>96.66666666666667</v>
      </c>
      <c r="L72" s="7">
        <f t="shared" si="39"/>
        <v>1.0074125272201055</v>
      </c>
      <c r="M72" s="7">
        <f t="shared" si="40"/>
        <v>-0.007412527220105547</v>
      </c>
      <c r="N72" s="7">
        <f t="shared" si="41"/>
        <v>0.488437236450335</v>
      </c>
      <c r="O72" s="7">
        <f t="shared" si="42"/>
        <v>-29.06740391969521</v>
      </c>
      <c r="P72" s="7">
        <f t="shared" si="43"/>
        <v>18.5903200617956</v>
      </c>
      <c r="Q72" s="7">
        <f t="shared" si="44"/>
        <v>-1.5635773791453296</v>
      </c>
      <c r="R72" s="7">
        <f t="shared" si="45"/>
        <v>1.5635773791453296</v>
      </c>
      <c r="S72" s="7">
        <f>IF(Q72&gt;0,ERFC(Q72),(1+ERF(R72)))</f>
        <v>1.972980245676286</v>
      </c>
      <c r="T72" s="7">
        <f t="shared" si="46"/>
        <v>1.0432980954919466</v>
      </c>
      <c r="U72" s="7">
        <f t="shared" si="47"/>
        <v>0.6331569519321155</v>
      </c>
      <c r="V72" s="7">
        <f>ERF(T72)</f>
        <v>0.8599073647538391</v>
      </c>
      <c r="W72" s="7">
        <f>ERF(U72)</f>
        <v>0.6294369291874335</v>
      </c>
      <c r="X72" s="7">
        <f t="shared" si="48"/>
        <v>0.26079868341029044</v>
      </c>
      <c r="Z72" s="7">
        <f t="shared" si="49"/>
        <v>0</v>
      </c>
      <c r="AA72" s="7">
        <f t="shared" si="50"/>
        <v>1</v>
      </c>
      <c r="AB72" s="7">
        <f t="shared" si="51"/>
        <v>-145.0674039196952</v>
      </c>
      <c r="AC72" s="7">
        <f t="shared" si="52"/>
        <v>-7.80338388136839</v>
      </c>
      <c r="AD72" s="51">
        <f t="shared" si="53"/>
        <v>7.80338388136839</v>
      </c>
      <c r="AE72" s="1">
        <f>IF(AC72&gt;0,ERFC(AC72),(1+ERF(AD72)))</f>
        <v>2</v>
      </c>
      <c r="AF72" s="1" t="e">
        <f t="shared" si="54"/>
        <v>#DIV/0!</v>
      </c>
      <c r="AG72" s="1" t="e">
        <f t="shared" si="55"/>
        <v>#DIV/0!</v>
      </c>
      <c r="AH72" s="7" t="e">
        <f>ERF(AF72)</f>
        <v>#DIV/0!</v>
      </c>
      <c r="AI72" s="7" t="e">
        <f>ERF(AG72)</f>
        <v>#DIV/0!</v>
      </c>
      <c r="AJ72" s="7" t="e">
        <f t="shared" si="56"/>
        <v>#DIV/0!</v>
      </c>
      <c r="AL72" s="7">
        <f t="shared" si="57"/>
        <v>833.3333333333334</v>
      </c>
      <c r="AM72" s="7">
        <f t="shared" si="58"/>
        <v>0.0020764283165926375</v>
      </c>
      <c r="AN72" s="7">
        <f t="shared" si="59"/>
        <v>854.9325960803048</v>
      </c>
      <c r="AO72" s="7">
        <f t="shared" si="60"/>
        <v>45.98805148262351</v>
      </c>
      <c r="AP72" s="7">
        <f t="shared" si="61"/>
        <v>45.98805148262351</v>
      </c>
      <c r="AQ72" s="51" t="e">
        <f>IF(AO72&gt;0,ERFC(AO72),(1+ERF(AP72)))</f>
        <v>#NUM!</v>
      </c>
      <c r="AR72" s="7">
        <f t="shared" si="62"/>
        <v>0.3553345272593507</v>
      </c>
      <c r="AS72" s="7">
        <f t="shared" si="63"/>
        <v>0.21564548729448568</v>
      </c>
      <c r="AT72" s="7">
        <f>ERF(AR72)</f>
        <v>0.3846974435948048</v>
      </c>
      <c r="AU72" s="7">
        <f>ERF(AS72)</f>
        <v>0.23961006404453</v>
      </c>
      <c r="AV72" s="7" t="e">
        <f t="shared" si="64"/>
        <v>#NUM!</v>
      </c>
      <c r="AW72" s="7" t="e">
        <f t="shared" si="65"/>
        <v>#NUM!</v>
      </c>
      <c r="AX72" s="7" t="e">
        <f t="shared" si="66"/>
        <v>#NUM!</v>
      </c>
      <c r="AY72" s="1">
        <f t="shared" si="67"/>
      </c>
      <c r="AZ72" s="1" t="e">
        <f t="shared" si="68"/>
        <v>#NUM!</v>
      </c>
      <c r="BA72" s="7">
        <f t="shared" si="69"/>
      </c>
      <c r="BB72" s="1" t="e">
        <f t="shared" si="70"/>
        <v>#NUM!</v>
      </c>
      <c r="BC72" s="1">
        <f t="shared" si="71"/>
      </c>
      <c r="BD72" s="7">
        <f t="shared" si="72"/>
      </c>
      <c r="BE72" s="7">
        <f t="shared" si="73"/>
      </c>
    </row>
    <row r="73" spans="4:57" ht="12.75">
      <c r="D73"/>
      <c r="E73"/>
      <c r="F73"/>
      <c r="G73" s="7"/>
      <c r="H73" s="7"/>
      <c r="J73" s="7">
        <v>1460</v>
      </c>
      <c r="K73" s="7">
        <f t="shared" si="38"/>
        <v>96.66666666666667</v>
      </c>
      <c r="L73" s="7">
        <f t="shared" si="39"/>
        <v>1.0074125272201055</v>
      </c>
      <c r="M73" s="7">
        <f t="shared" si="40"/>
        <v>-0.007412527220105547</v>
      </c>
      <c r="N73" s="7">
        <f t="shared" si="41"/>
        <v>0.488437236450335</v>
      </c>
      <c r="O73" s="7">
        <f t="shared" si="42"/>
        <v>-31.082228974135404</v>
      </c>
      <c r="P73" s="7">
        <f t="shared" si="43"/>
        <v>18.718974330876144</v>
      </c>
      <c r="Q73" s="7">
        <f t="shared" si="44"/>
        <v>-1.660466456373446</v>
      </c>
      <c r="R73" s="7">
        <f t="shared" si="45"/>
        <v>1.660466456373446</v>
      </c>
      <c r="S73" s="7">
        <f>IF(Q73&gt;0,ERFC(Q73),(1+ERF(R73)))</f>
        <v>1.9811383537416782</v>
      </c>
      <c r="T73" s="7">
        <f t="shared" si="46"/>
        <v>1.0432980954919466</v>
      </c>
      <c r="U73" s="7">
        <f t="shared" si="47"/>
        <v>0.6331569519321155</v>
      </c>
      <c r="V73" s="7">
        <f>ERF(T73)</f>
        <v>0.8599073647538391</v>
      </c>
      <c r="W73" s="7">
        <f>ERF(U73)</f>
        <v>0.6294369291874335</v>
      </c>
      <c r="X73" s="7">
        <f t="shared" si="48"/>
        <v>0.26187706412253314</v>
      </c>
      <c r="Z73" s="7">
        <f t="shared" si="49"/>
        <v>0</v>
      </c>
      <c r="AA73" s="7">
        <f t="shared" si="50"/>
        <v>1</v>
      </c>
      <c r="AB73" s="7">
        <f t="shared" si="51"/>
        <v>-147.0822289741354</v>
      </c>
      <c r="AC73" s="7">
        <f t="shared" si="52"/>
        <v>-7.857387182348425</v>
      </c>
      <c r="AD73" s="51">
        <f t="shared" si="53"/>
        <v>7.857387182348425</v>
      </c>
      <c r="AE73" s="1">
        <f>IF(AC73&gt;0,ERFC(AC73),(1+ERF(AD73)))</f>
        <v>2</v>
      </c>
      <c r="AF73" s="1" t="e">
        <f t="shared" si="54"/>
        <v>#DIV/0!</v>
      </c>
      <c r="AG73" s="1" t="e">
        <f t="shared" si="55"/>
        <v>#DIV/0!</v>
      </c>
      <c r="AH73" s="7" t="e">
        <f>ERF(AF73)</f>
        <v>#DIV/0!</v>
      </c>
      <c r="AI73" s="7" t="e">
        <f>ERF(AG73)</f>
        <v>#DIV/0!</v>
      </c>
      <c r="AJ73" s="7" t="e">
        <f t="shared" si="56"/>
        <v>#DIV/0!</v>
      </c>
      <c r="AL73" s="7">
        <f t="shared" si="57"/>
        <v>833.3333333333334</v>
      </c>
      <c r="AM73" s="7">
        <f t="shared" si="58"/>
        <v>0.0020764283165926375</v>
      </c>
      <c r="AN73" s="7">
        <f t="shared" si="59"/>
        <v>852.9177710258646</v>
      </c>
      <c r="AO73" s="7">
        <f t="shared" si="60"/>
        <v>45.564343213987605</v>
      </c>
      <c r="AP73" s="7">
        <f t="shared" si="61"/>
        <v>45.564343213987605</v>
      </c>
      <c r="AQ73" s="51" t="e">
        <f>IF(AO73&gt;0,ERFC(AO73),(1+ERF(AP73)))</f>
        <v>#NUM!</v>
      </c>
      <c r="AR73" s="7">
        <f t="shared" si="62"/>
        <v>0.3553345272593507</v>
      </c>
      <c r="AS73" s="7">
        <f t="shared" si="63"/>
        <v>0.21564548729448568</v>
      </c>
      <c r="AT73" s="7">
        <f>ERF(AR73)</f>
        <v>0.3846974435948048</v>
      </c>
      <c r="AU73" s="7">
        <f>ERF(AS73)</f>
        <v>0.23961006404453</v>
      </c>
      <c r="AV73" s="7" t="e">
        <f t="shared" si="64"/>
        <v>#NUM!</v>
      </c>
      <c r="AW73" s="7" t="e">
        <f t="shared" si="65"/>
        <v>#NUM!</v>
      </c>
      <c r="AX73" s="7" t="e">
        <f t="shared" si="66"/>
        <v>#NUM!</v>
      </c>
      <c r="AY73" s="1">
        <f t="shared" si="67"/>
      </c>
      <c r="AZ73" s="1" t="e">
        <f t="shared" si="68"/>
        <v>#NUM!</v>
      </c>
      <c r="BA73" s="7">
        <f t="shared" si="69"/>
      </c>
      <c r="BB73" s="1" t="e">
        <f t="shared" si="70"/>
        <v>#NUM!</v>
      </c>
      <c r="BC73" s="1">
        <f t="shared" si="71"/>
      </c>
      <c r="BD73" s="7">
        <f t="shared" si="72"/>
      </c>
      <c r="BE73" s="7">
        <f t="shared" si="73"/>
      </c>
    </row>
    <row r="74" spans="4:57" ht="12.75">
      <c r="D74"/>
      <c r="E74"/>
      <c r="F74"/>
      <c r="G74" s="7"/>
      <c r="H74" s="7"/>
      <c r="J74" s="7">
        <v>1480</v>
      </c>
      <c r="K74" s="7">
        <f t="shared" si="38"/>
        <v>96.66666666666667</v>
      </c>
      <c r="L74" s="7">
        <f t="shared" si="39"/>
        <v>1.0074125272201055</v>
      </c>
      <c r="M74" s="7">
        <f t="shared" si="40"/>
        <v>-0.007412527220105547</v>
      </c>
      <c r="N74" s="7">
        <f t="shared" si="41"/>
        <v>0.488437236450335</v>
      </c>
      <c r="O74" s="7">
        <f t="shared" si="42"/>
        <v>-33.09705402857563</v>
      </c>
      <c r="P74" s="7">
        <f t="shared" si="43"/>
        <v>18.846750383023593</v>
      </c>
      <c r="Q74" s="7">
        <f t="shared" si="44"/>
        <v>-1.7561146275056596</v>
      </c>
      <c r="R74" s="7">
        <f t="shared" si="45"/>
        <v>1.7561146275056596</v>
      </c>
      <c r="S74" s="7">
        <f>IF(Q74&gt;0,ERFC(Q74),(1+ERF(R74)))</f>
        <v>1.9869909367342582</v>
      </c>
      <c r="T74" s="7">
        <f t="shared" si="46"/>
        <v>1.0432980954919466</v>
      </c>
      <c r="U74" s="7">
        <f t="shared" si="47"/>
        <v>0.6331569519321155</v>
      </c>
      <c r="V74" s="7">
        <f>ERF(T74)</f>
        <v>0.8599073647538391</v>
      </c>
      <c r="W74" s="7">
        <f>ERF(U74)</f>
        <v>0.6294369291874335</v>
      </c>
      <c r="X74" s="7">
        <f t="shared" si="48"/>
        <v>0.26265068866457264</v>
      </c>
      <c r="Z74" s="7">
        <f t="shared" si="49"/>
        <v>0</v>
      </c>
      <c r="AA74" s="7">
        <f t="shared" si="50"/>
        <v>1</v>
      </c>
      <c r="AB74" s="7">
        <f t="shared" si="51"/>
        <v>-149.09705402857563</v>
      </c>
      <c r="AC74" s="7">
        <f t="shared" si="52"/>
        <v>-7.911021847186789</v>
      </c>
      <c r="AD74" s="51">
        <f t="shared" si="53"/>
        <v>7.911021847186789</v>
      </c>
      <c r="AE74" s="1">
        <f>IF(AC74&gt;0,ERFC(AC74),(1+ERF(AD74)))</f>
        <v>2</v>
      </c>
      <c r="AF74" s="1" t="e">
        <f t="shared" si="54"/>
        <v>#DIV/0!</v>
      </c>
      <c r="AG74" s="1" t="e">
        <f t="shared" si="55"/>
        <v>#DIV/0!</v>
      </c>
      <c r="AH74" s="7" t="e">
        <f>ERF(AF74)</f>
        <v>#DIV/0!</v>
      </c>
      <c r="AI74" s="7" t="e">
        <f>ERF(AG74)</f>
        <v>#DIV/0!</v>
      </c>
      <c r="AJ74" s="7" t="e">
        <f t="shared" si="56"/>
        <v>#DIV/0!</v>
      </c>
      <c r="AL74" s="7">
        <f t="shared" si="57"/>
        <v>833.3333333333334</v>
      </c>
      <c r="AM74" s="7">
        <f t="shared" si="58"/>
        <v>0.0020764283165926375</v>
      </c>
      <c r="AN74" s="7">
        <f t="shared" si="59"/>
        <v>850.9029459714244</v>
      </c>
      <c r="AO74" s="7">
        <f t="shared" si="60"/>
        <v>45.14852315006433</v>
      </c>
      <c r="AP74" s="7">
        <f t="shared" si="61"/>
        <v>45.14852315006433</v>
      </c>
      <c r="AQ74" s="51" t="e">
        <f>IF(AO74&gt;0,ERFC(AO74),(1+ERF(AP74)))</f>
        <v>#NUM!</v>
      </c>
      <c r="AR74" s="7">
        <f t="shared" si="62"/>
        <v>0.3553345272593507</v>
      </c>
      <c r="AS74" s="7">
        <f t="shared" si="63"/>
        <v>0.21564548729448568</v>
      </c>
      <c r="AT74" s="7">
        <f>ERF(AR74)</f>
        <v>0.3846974435948048</v>
      </c>
      <c r="AU74" s="7">
        <f>ERF(AS74)</f>
        <v>0.23961006404453</v>
      </c>
      <c r="AV74" s="7" t="e">
        <f t="shared" si="64"/>
        <v>#NUM!</v>
      </c>
      <c r="AW74" s="7" t="e">
        <f t="shared" si="65"/>
        <v>#NUM!</v>
      </c>
      <c r="AX74" s="7" t="e">
        <f t="shared" si="66"/>
        <v>#NUM!</v>
      </c>
      <c r="AY74" s="1">
        <f t="shared" si="67"/>
      </c>
      <c r="AZ74" s="1" t="e">
        <f t="shared" si="68"/>
        <v>#NUM!</v>
      </c>
      <c r="BA74" s="7">
        <f t="shared" si="69"/>
      </c>
      <c r="BB74" s="1" t="e">
        <f t="shared" si="70"/>
        <v>#NUM!</v>
      </c>
      <c r="BC74" s="1">
        <f t="shared" si="71"/>
      </c>
      <c r="BD74" s="7">
        <f t="shared" si="72"/>
      </c>
      <c r="BE74" s="7">
        <f t="shared" si="73"/>
      </c>
    </row>
    <row r="75" spans="4:57" ht="12.75">
      <c r="D75"/>
      <c r="E75"/>
      <c r="F75"/>
      <c r="G75" s="7"/>
      <c r="H75" s="7"/>
      <c r="J75" s="7">
        <v>1500</v>
      </c>
      <c r="K75" s="7">
        <f t="shared" si="38"/>
        <v>96.66666666666667</v>
      </c>
      <c r="L75" s="7">
        <f t="shared" si="39"/>
        <v>1.0074125272201055</v>
      </c>
      <c r="M75" s="7">
        <f t="shared" si="40"/>
        <v>-0.007412527220105547</v>
      </c>
      <c r="N75" s="7">
        <f t="shared" si="41"/>
        <v>0.488437236450335</v>
      </c>
      <c r="O75" s="7">
        <f t="shared" si="42"/>
        <v>-35.11187908301582</v>
      </c>
      <c r="P75" s="7">
        <f t="shared" si="43"/>
        <v>18.973665961010276</v>
      </c>
      <c r="Q75" s="7">
        <f t="shared" si="44"/>
        <v>-1.8505585138459055</v>
      </c>
      <c r="R75" s="7">
        <f t="shared" si="45"/>
        <v>1.8505585138459055</v>
      </c>
      <c r="S75" s="7">
        <f>IF(Q75&gt;0,ERFC(Q75),(1+ERF(R75)))</f>
        <v>1.9911315727919305</v>
      </c>
      <c r="T75" s="7">
        <f t="shared" si="46"/>
        <v>1.0432980954919466</v>
      </c>
      <c r="U75" s="7">
        <f t="shared" si="47"/>
        <v>0.6331569519321155</v>
      </c>
      <c r="V75" s="7">
        <f>ERF(T75)</f>
        <v>0.8599073647538391</v>
      </c>
      <c r="W75" s="7">
        <f>ERF(U75)</f>
        <v>0.6294369291874335</v>
      </c>
      <c r="X75" s="7">
        <f t="shared" si="48"/>
        <v>0.26319801924970576</v>
      </c>
      <c r="Z75" s="7">
        <f t="shared" si="49"/>
        <v>0</v>
      </c>
      <c r="AA75" s="7">
        <f t="shared" si="50"/>
        <v>1</v>
      </c>
      <c r="AB75" s="7">
        <f t="shared" si="51"/>
        <v>-151.11187908301582</v>
      </c>
      <c r="AC75" s="7">
        <f t="shared" si="52"/>
        <v>-7.964295323504772</v>
      </c>
      <c r="AD75" s="51">
        <f t="shared" si="53"/>
        <v>7.964295323504772</v>
      </c>
      <c r="AE75" s="1">
        <f>IF(AC75&gt;0,ERFC(AC75),(1+ERF(AD75)))</f>
        <v>2</v>
      </c>
      <c r="AF75" s="1" t="e">
        <f t="shared" si="54"/>
        <v>#DIV/0!</v>
      </c>
      <c r="AG75" s="1" t="e">
        <f t="shared" si="55"/>
        <v>#DIV/0!</v>
      </c>
      <c r="AH75" s="7" t="e">
        <f>ERF(AF75)</f>
        <v>#DIV/0!</v>
      </c>
      <c r="AI75" s="7" t="e">
        <f>ERF(AG75)</f>
        <v>#DIV/0!</v>
      </c>
      <c r="AJ75" s="7" t="e">
        <f t="shared" si="56"/>
        <v>#DIV/0!</v>
      </c>
      <c r="AL75" s="7">
        <f t="shared" si="57"/>
        <v>833.3333333333334</v>
      </c>
      <c r="AM75" s="7">
        <f t="shared" si="58"/>
        <v>0.0020764283165926375</v>
      </c>
      <c r="AN75" s="7">
        <f t="shared" si="59"/>
        <v>848.8881209169842</v>
      </c>
      <c r="AO75" s="7">
        <f t="shared" si="60"/>
        <v>44.74033234596822</v>
      </c>
      <c r="AP75" s="7">
        <f t="shared" si="61"/>
        <v>44.74033234596822</v>
      </c>
      <c r="AQ75" s="51" t="e">
        <f>IF(AO75&gt;0,ERFC(AO75),(1+ERF(AP75)))</f>
        <v>#NUM!</v>
      </c>
      <c r="AR75" s="7">
        <f t="shared" si="62"/>
        <v>0.3553345272593507</v>
      </c>
      <c r="AS75" s="7">
        <f t="shared" si="63"/>
        <v>0.21564548729448568</v>
      </c>
      <c r="AT75" s="7">
        <f>ERF(AR75)</f>
        <v>0.3846974435948048</v>
      </c>
      <c r="AU75" s="7">
        <f>ERF(AS75)</f>
        <v>0.23961006404453</v>
      </c>
      <c r="AV75" s="7" t="e">
        <f t="shared" si="64"/>
        <v>#NUM!</v>
      </c>
      <c r="AW75" s="7" t="e">
        <f t="shared" si="65"/>
        <v>#NUM!</v>
      </c>
      <c r="AX75" s="7" t="e">
        <f t="shared" si="66"/>
        <v>#NUM!</v>
      </c>
      <c r="AY75" s="1">
        <f t="shared" si="67"/>
      </c>
      <c r="AZ75" s="1" t="e">
        <f t="shared" si="68"/>
        <v>#NUM!</v>
      </c>
      <c r="BA75" s="7">
        <f t="shared" si="69"/>
      </c>
      <c r="BB75" s="1" t="e">
        <f t="shared" si="70"/>
        <v>#NUM!</v>
      </c>
      <c r="BC75" s="1">
        <f t="shared" si="71"/>
      </c>
      <c r="BD75" s="7">
        <f t="shared" si="72"/>
      </c>
      <c r="BE75" s="7">
        <f t="shared" si="73"/>
      </c>
    </row>
    <row r="76" spans="4:57" ht="12.75">
      <c r="D76"/>
      <c r="E76"/>
      <c r="F76"/>
      <c r="G76" s="7"/>
      <c r="H76" s="7"/>
      <c r="J76" s="7">
        <v>1520</v>
      </c>
      <c r="K76" s="7">
        <f t="shared" si="38"/>
        <v>96.66666666666667</v>
      </c>
      <c r="L76" s="7">
        <f t="shared" si="39"/>
        <v>1.0074125272201055</v>
      </c>
      <c r="M76" s="7">
        <f t="shared" si="40"/>
        <v>-0.007412527220105547</v>
      </c>
      <c r="N76" s="7">
        <f t="shared" si="41"/>
        <v>0.488437236450335</v>
      </c>
      <c r="O76" s="7">
        <f t="shared" si="42"/>
        <v>-37.126704137456045</v>
      </c>
      <c r="P76" s="7">
        <f t="shared" si="43"/>
        <v>19.099738218101315</v>
      </c>
      <c r="Q76" s="7">
        <f t="shared" si="44"/>
        <v>-1.9438331412453658</v>
      </c>
      <c r="R76" s="7">
        <f t="shared" si="45"/>
        <v>1.9438331412453658</v>
      </c>
      <c r="S76" s="7">
        <f>IF(Q76&gt;0,ERFC(Q76),(1+ERF(R76)))</f>
        <v>1.9940221731672552</v>
      </c>
      <c r="T76" s="7">
        <f t="shared" si="46"/>
        <v>1.0432980954919466</v>
      </c>
      <c r="U76" s="7">
        <f t="shared" si="47"/>
        <v>0.6331569519321155</v>
      </c>
      <c r="V76" s="7">
        <f>ERF(T76)</f>
        <v>0.8599073647538391</v>
      </c>
      <c r="W76" s="7">
        <f>ERF(U76)</f>
        <v>0.6294369291874335</v>
      </c>
      <c r="X76" s="7">
        <f t="shared" si="48"/>
        <v>0.2635801136846612</v>
      </c>
      <c r="Z76" s="7">
        <f t="shared" si="49"/>
        <v>0</v>
      </c>
      <c r="AA76" s="7">
        <f t="shared" si="50"/>
        <v>1</v>
      </c>
      <c r="AB76" s="7">
        <f t="shared" si="51"/>
        <v>-153.12670413745604</v>
      </c>
      <c r="AC76" s="7">
        <f t="shared" si="52"/>
        <v>-8.01721481147495</v>
      </c>
      <c r="AD76" s="51">
        <f t="shared" si="53"/>
        <v>8.01721481147495</v>
      </c>
      <c r="AE76" s="1">
        <f>IF(AC76&gt;0,ERFC(AC76),(1+ERF(AD76)))</f>
        <v>2</v>
      </c>
      <c r="AF76" s="1" t="e">
        <f t="shared" si="54"/>
        <v>#DIV/0!</v>
      </c>
      <c r="AG76" s="1" t="e">
        <f t="shared" si="55"/>
        <v>#DIV/0!</v>
      </c>
      <c r="AH76" s="7" t="e">
        <f>ERF(AF76)</f>
        <v>#DIV/0!</v>
      </c>
      <c r="AI76" s="7" t="e">
        <f>ERF(AG76)</f>
        <v>#DIV/0!</v>
      </c>
      <c r="AJ76" s="7" t="e">
        <f t="shared" si="56"/>
        <v>#DIV/0!</v>
      </c>
      <c r="AL76" s="7">
        <f t="shared" si="57"/>
        <v>833.3333333333334</v>
      </c>
      <c r="AM76" s="7">
        <f t="shared" si="58"/>
        <v>0.0020764283165926375</v>
      </c>
      <c r="AN76" s="7">
        <f t="shared" si="59"/>
        <v>846.873295862544</v>
      </c>
      <c r="AO76" s="7">
        <f t="shared" si="60"/>
        <v>44.33952372498699</v>
      </c>
      <c r="AP76" s="7">
        <f t="shared" si="61"/>
        <v>44.33952372498699</v>
      </c>
      <c r="AQ76" s="51" t="e">
        <f>IF(AO76&gt;0,ERFC(AO76),(1+ERF(AP76)))</f>
        <v>#NUM!</v>
      </c>
      <c r="AR76" s="7">
        <f t="shared" si="62"/>
        <v>0.3553345272593507</v>
      </c>
      <c r="AS76" s="7">
        <f t="shared" si="63"/>
        <v>0.21564548729448568</v>
      </c>
      <c r="AT76" s="7">
        <f>ERF(AR76)</f>
        <v>0.3846974435948048</v>
      </c>
      <c r="AU76" s="7">
        <f>ERF(AS76)</f>
        <v>0.23961006404453</v>
      </c>
      <c r="AV76" s="7" t="e">
        <f t="shared" si="64"/>
        <v>#NUM!</v>
      </c>
      <c r="AW76" s="7" t="e">
        <f t="shared" si="65"/>
        <v>#NUM!</v>
      </c>
      <c r="AX76" s="7" t="e">
        <f t="shared" si="66"/>
        <v>#NUM!</v>
      </c>
      <c r="AY76" s="1">
        <f t="shared" si="67"/>
      </c>
      <c r="AZ76" s="1" t="e">
        <f t="shared" si="68"/>
        <v>#NUM!</v>
      </c>
      <c r="BA76" s="7">
        <f t="shared" si="69"/>
      </c>
      <c r="BB76" s="1" t="e">
        <f t="shared" si="70"/>
        <v>#NUM!</v>
      </c>
      <c r="BC76" s="1">
        <f t="shared" si="71"/>
      </c>
      <c r="BD76" s="7">
        <f t="shared" si="72"/>
      </c>
      <c r="BE76" s="7">
        <f t="shared" si="73"/>
      </c>
    </row>
    <row r="77" spans="4:57" ht="12.75">
      <c r="D77"/>
      <c r="E77"/>
      <c r="F77"/>
      <c r="G77" s="7"/>
      <c r="H77" s="7"/>
      <c r="J77" s="7">
        <v>1540</v>
      </c>
      <c r="K77" s="7">
        <f t="shared" si="38"/>
        <v>96.66666666666667</v>
      </c>
      <c r="L77" s="7">
        <f t="shared" si="39"/>
        <v>1.0074125272201055</v>
      </c>
      <c r="M77" s="7">
        <f t="shared" si="40"/>
        <v>-0.007412527220105547</v>
      </c>
      <c r="N77" s="7">
        <f t="shared" si="41"/>
        <v>0.488437236450335</v>
      </c>
      <c r="O77" s="7">
        <f t="shared" si="42"/>
        <v>-39.14152919189627</v>
      </c>
      <c r="P77" s="7">
        <f t="shared" si="43"/>
        <v>19.224983745116663</v>
      </c>
      <c r="Q77" s="7">
        <f t="shared" si="44"/>
        <v>-2.0359720305011235</v>
      </c>
      <c r="R77" s="7">
        <f t="shared" si="45"/>
        <v>2.0359720305011235</v>
      </c>
      <c r="S77" s="7">
        <f>IF(Q77&gt;0,ERFC(Q77),(1+ERF(R77)))</f>
        <v>1.996014400419209</v>
      </c>
      <c r="T77" s="7">
        <f t="shared" si="46"/>
        <v>1.0432980954919466</v>
      </c>
      <c r="U77" s="7">
        <f t="shared" si="47"/>
        <v>0.6331569519321155</v>
      </c>
      <c r="V77" s="7">
        <f>ERF(T77)</f>
        <v>0.8599073647538391</v>
      </c>
      <c r="W77" s="7">
        <f>ERF(U77)</f>
        <v>0.6294369291874335</v>
      </c>
      <c r="X77" s="7">
        <f t="shared" si="48"/>
        <v>0.26384345653642177</v>
      </c>
      <c r="Z77" s="7">
        <f t="shared" si="49"/>
        <v>0</v>
      </c>
      <c r="AA77" s="7">
        <f t="shared" si="50"/>
        <v>1</v>
      </c>
      <c r="AB77" s="7">
        <f t="shared" si="51"/>
        <v>-155.14152919189627</v>
      </c>
      <c r="AC77" s="7">
        <f t="shared" si="52"/>
        <v>-8.069787275180596</v>
      </c>
      <c r="AD77" s="51">
        <f t="shared" si="53"/>
        <v>8.069787275180596</v>
      </c>
      <c r="AE77" s="1">
        <f>IF(AC77&gt;0,ERFC(AC77),(1+ERF(AD77)))</f>
        <v>2</v>
      </c>
      <c r="AF77" s="1" t="e">
        <f t="shared" si="54"/>
        <v>#DIV/0!</v>
      </c>
      <c r="AG77" s="1" t="e">
        <f t="shared" si="55"/>
        <v>#DIV/0!</v>
      </c>
      <c r="AH77" s="7" t="e">
        <f>ERF(AF77)</f>
        <v>#DIV/0!</v>
      </c>
      <c r="AI77" s="7" t="e">
        <f>ERF(AG77)</f>
        <v>#DIV/0!</v>
      </c>
      <c r="AJ77" s="7" t="e">
        <f t="shared" si="56"/>
        <v>#DIV/0!</v>
      </c>
      <c r="AL77" s="7">
        <f t="shared" si="57"/>
        <v>833.3333333333334</v>
      </c>
      <c r="AM77" s="7">
        <f t="shared" si="58"/>
        <v>0.0020764283165926375</v>
      </c>
      <c r="AN77" s="7">
        <f t="shared" si="59"/>
        <v>844.8584708081037</v>
      </c>
      <c r="AO77" s="7">
        <f t="shared" si="60"/>
        <v>43.94586138584934</v>
      </c>
      <c r="AP77" s="7">
        <f t="shared" si="61"/>
        <v>43.94586138584934</v>
      </c>
      <c r="AQ77" s="51" t="e">
        <f>IF(AO77&gt;0,ERFC(AO77),(1+ERF(AP77)))</f>
        <v>#NUM!</v>
      </c>
      <c r="AR77" s="7">
        <f t="shared" si="62"/>
        <v>0.3553345272593507</v>
      </c>
      <c r="AS77" s="7">
        <f t="shared" si="63"/>
        <v>0.21564548729448568</v>
      </c>
      <c r="AT77" s="7">
        <f>ERF(AR77)</f>
        <v>0.3846974435948048</v>
      </c>
      <c r="AU77" s="7">
        <f>ERF(AS77)</f>
        <v>0.23961006404453</v>
      </c>
      <c r="AV77" s="7" t="e">
        <f t="shared" si="64"/>
        <v>#NUM!</v>
      </c>
      <c r="AW77" s="7" t="e">
        <f t="shared" si="65"/>
        <v>#NUM!</v>
      </c>
      <c r="AX77" s="7" t="e">
        <f t="shared" si="66"/>
        <v>#NUM!</v>
      </c>
      <c r="AY77" s="1">
        <f t="shared" si="67"/>
      </c>
      <c r="AZ77" s="1" t="e">
        <f t="shared" si="68"/>
        <v>#NUM!</v>
      </c>
      <c r="BA77" s="7">
        <f t="shared" si="69"/>
      </c>
      <c r="BB77" s="1" t="e">
        <f t="shared" si="70"/>
        <v>#NUM!</v>
      </c>
      <c r="BC77" s="1">
        <f t="shared" si="71"/>
      </c>
      <c r="BD77" s="7">
        <f t="shared" si="72"/>
      </c>
      <c r="BE77" s="7">
        <f t="shared" si="73"/>
      </c>
    </row>
    <row r="78" spans="4:57" ht="12.75">
      <c r="D78"/>
      <c r="E78"/>
      <c r="F78"/>
      <c r="G78" s="7"/>
      <c r="H78" s="7"/>
      <c r="J78" s="7">
        <v>1560</v>
      </c>
      <c r="K78" s="7">
        <f t="shared" si="38"/>
        <v>96.66666666666667</v>
      </c>
      <c r="L78" s="7">
        <f t="shared" si="39"/>
        <v>1.0074125272201055</v>
      </c>
      <c r="M78" s="7">
        <f t="shared" si="40"/>
        <v>-0.007412527220105547</v>
      </c>
      <c r="N78" s="7">
        <f t="shared" si="41"/>
        <v>0.488437236450335</v>
      </c>
      <c r="O78" s="7">
        <f t="shared" si="42"/>
        <v>-41.15635424633646</v>
      </c>
      <c r="P78" s="7">
        <f t="shared" si="43"/>
        <v>19.349418595916518</v>
      </c>
      <c r="Q78" s="7">
        <f t="shared" si="44"/>
        <v>-2.1270072815015775</v>
      </c>
      <c r="R78" s="7">
        <f t="shared" si="45"/>
        <v>2.1270072815015775</v>
      </c>
      <c r="S78" s="7">
        <f>IF(Q78&gt;0,ERFC(Q78),(1+ERF(R78)))</f>
        <v>1.9973706366876858</v>
      </c>
      <c r="T78" s="7">
        <f t="shared" si="46"/>
        <v>1.0432980954919466</v>
      </c>
      <c r="U78" s="7">
        <f t="shared" si="47"/>
        <v>0.6331569519321155</v>
      </c>
      <c r="V78" s="7">
        <f>ERF(T78)</f>
        <v>0.8599073647538391</v>
      </c>
      <c r="W78" s="7">
        <f>ERF(U78)</f>
        <v>0.6294369291874335</v>
      </c>
      <c r="X78" s="7">
        <f t="shared" si="48"/>
        <v>0.2640227308266673</v>
      </c>
      <c r="Z78" s="7">
        <f t="shared" si="49"/>
        <v>0</v>
      </c>
      <c r="AA78" s="7">
        <f t="shared" si="50"/>
        <v>1</v>
      </c>
      <c r="AB78" s="7">
        <f t="shared" si="51"/>
        <v>-157.15635424633646</v>
      </c>
      <c r="AC78" s="7">
        <f t="shared" si="52"/>
        <v>-8.12201945331332</v>
      </c>
      <c r="AD78" s="51">
        <f t="shared" si="53"/>
        <v>8.12201945331332</v>
      </c>
      <c r="AE78" s="1">
        <f>IF(AC78&gt;0,ERFC(AC78),(1+ERF(AD78)))</f>
        <v>2</v>
      </c>
      <c r="AF78" s="1" t="e">
        <f t="shared" si="54"/>
        <v>#DIV/0!</v>
      </c>
      <c r="AG78" s="1" t="e">
        <f t="shared" si="55"/>
        <v>#DIV/0!</v>
      </c>
      <c r="AH78" s="7" t="e">
        <f>ERF(AF78)</f>
        <v>#DIV/0!</v>
      </c>
      <c r="AI78" s="7" t="e">
        <f>ERF(AG78)</f>
        <v>#DIV/0!</v>
      </c>
      <c r="AJ78" s="7" t="e">
        <f t="shared" si="56"/>
        <v>#DIV/0!</v>
      </c>
      <c r="AL78" s="7">
        <f t="shared" si="57"/>
        <v>833.3333333333334</v>
      </c>
      <c r="AM78" s="7">
        <f t="shared" si="58"/>
        <v>0.0020764283165926375</v>
      </c>
      <c r="AN78" s="7">
        <f t="shared" si="59"/>
        <v>842.8436457536635</v>
      </c>
      <c r="AO78" s="7">
        <f t="shared" si="60"/>
        <v>43.559119958856876</v>
      </c>
      <c r="AP78" s="7">
        <f t="shared" si="61"/>
        <v>43.559119958856876</v>
      </c>
      <c r="AQ78" s="51" t="e">
        <f>IF(AO78&gt;0,ERFC(AO78),(1+ERF(AP78)))</f>
        <v>#NUM!</v>
      </c>
      <c r="AR78" s="7">
        <f t="shared" si="62"/>
        <v>0.3553345272593507</v>
      </c>
      <c r="AS78" s="7">
        <f t="shared" si="63"/>
        <v>0.21564548729448568</v>
      </c>
      <c r="AT78" s="7">
        <f>ERF(AR78)</f>
        <v>0.3846974435948048</v>
      </c>
      <c r="AU78" s="7">
        <f>ERF(AS78)</f>
        <v>0.23961006404453</v>
      </c>
      <c r="AV78" s="7" t="e">
        <f t="shared" si="64"/>
        <v>#NUM!</v>
      </c>
      <c r="AW78" s="7" t="e">
        <f t="shared" si="65"/>
        <v>#NUM!</v>
      </c>
      <c r="AX78" s="7" t="e">
        <f t="shared" si="66"/>
        <v>#NUM!</v>
      </c>
      <c r="AY78" s="1">
        <f t="shared" si="67"/>
      </c>
      <c r="AZ78" s="1" t="e">
        <f t="shared" si="68"/>
        <v>#NUM!</v>
      </c>
      <c r="BA78" s="7">
        <f t="shared" si="69"/>
      </c>
      <c r="BB78" s="1" t="e">
        <f t="shared" si="70"/>
        <v>#NUM!</v>
      </c>
      <c r="BC78" s="1">
        <f t="shared" si="71"/>
      </c>
      <c r="BD78" s="7">
        <f t="shared" si="72"/>
      </c>
      <c r="BE78" s="7">
        <f t="shared" si="73"/>
      </c>
    </row>
    <row r="79" spans="4:57" ht="12.75">
      <c r="D79"/>
      <c r="E79"/>
      <c r="F79"/>
      <c r="G79" s="7"/>
      <c r="H79" s="7"/>
      <c r="J79" s="7">
        <v>1580</v>
      </c>
      <c r="K79" s="7">
        <f t="shared" si="38"/>
        <v>96.66666666666667</v>
      </c>
      <c r="L79" s="7">
        <f t="shared" si="39"/>
        <v>1.0074125272201055</v>
      </c>
      <c r="M79" s="7">
        <f t="shared" si="40"/>
        <v>-0.007412527220105547</v>
      </c>
      <c r="N79" s="7">
        <f t="shared" si="41"/>
        <v>0.488437236450335</v>
      </c>
      <c r="O79" s="7">
        <f t="shared" si="42"/>
        <v>-43.171179300776686</v>
      </c>
      <c r="P79" s="7">
        <f t="shared" si="43"/>
        <v>19.473058311420935</v>
      </c>
      <c r="Q79" s="7">
        <f t="shared" si="44"/>
        <v>-2.2169696516266693</v>
      </c>
      <c r="R79" s="7">
        <f t="shared" si="45"/>
        <v>2.2169696516266693</v>
      </c>
      <c r="S79" s="7">
        <f>IF(Q79&gt;0,ERFC(Q79),(1+ERF(R79)))</f>
        <v>1.9982830313494804</v>
      </c>
      <c r="T79" s="7">
        <f t="shared" si="46"/>
        <v>1.0432980954919466</v>
      </c>
      <c r="U79" s="7">
        <f t="shared" si="47"/>
        <v>0.6331569519321155</v>
      </c>
      <c r="V79" s="7">
        <f>ERF(T79)</f>
        <v>0.8599073647538391</v>
      </c>
      <c r="W79" s="7">
        <f>ERF(U79)</f>
        <v>0.6294369291874335</v>
      </c>
      <c r="X79" s="7">
        <f t="shared" si="48"/>
        <v>0.26414333584897715</v>
      </c>
      <c r="Z79" s="7">
        <f t="shared" si="49"/>
        <v>0</v>
      </c>
      <c r="AA79" s="7">
        <f t="shared" si="50"/>
        <v>1</v>
      </c>
      <c r="AB79" s="7">
        <f t="shared" si="51"/>
        <v>-159.17117930077669</v>
      </c>
      <c r="AC79" s="7">
        <f t="shared" si="52"/>
        <v>-8.173917869255437</v>
      </c>
      <c r="AD79" s="51">
        <f t="shared" si="53"/>
        <v>8.173917869255437</v>
      </c>
      <c r="AE79" s="1">
        <f>IF(AC79&gt;0,ERFC(AC79),(1+ERF(AD79)))</f>
        <v>2</v>
      </c>
      <c r="AF79" s="1" t="e">
        <f t="shared" si="54"/>
        <v>#DIV/0!</v>
      </c>
      <c r="AG79" s="1" t="e">
        <f t="shared" si="55"/>
        <v>#DIV/0!</v>
      </c>
      <c r="AH79" s="7" t="e">
        <f>ERF(AF79)</f>
        <v>#DIV/0!</v>
      </c>
      <c r="AI79" s="7" t="e">
        <f>ERF(AG79)</f>
        <v>#DIV/0!</v>
      </c>
      <c r="AJ79" s="7" t="e">
        <f t="shared" si="56"/>
        <v>#DIV/0!</v>
      </c>
      <c r="AL79" s="7">
        <f t="shared" si="57"/>
        <v>833.3333333333334</v>
      </c>
      <c r="AM79" s="7">
        <f t="shared" si="58"/>
        <v>0.0020764283165926375</v>
      </c>
      <c r="AN79" s="7">
        <f t="shared" si="59"/>
        <v>840.8288206992233</v>
      </c>
      <c r="AO79" s="7">
        <f t="shared" si="60"/>
        <v>43.17908400685463</v>
      </c>
      <c r="AP79" s="7">
        <f t="shared" si="61"/>
        <v>43.17908400685463</v>
      </c>
      <c r="AQ79" s="51" t="e">
        <f>IF(AO79&gt;0,ERFC(AO79),(1+ERF(AP79)))</f>
        <v>#NUM!</v>
      </c>
      <c r="AR79" s="7">
        <f t="shared" si="62"/>
        <v>0.3553345272593507</v>
      </c>
      <c r="AS79" s="7">
        <f t="shared" si="63"/>
        <v>0.21564548729448568</v>
      </c>
      <c r="AT79" s="7">
        <f>ERF(AR79)</f>
        <v>0.3846974435948048</v>
      </c>
      <c r="AU79" s="7">
        <f>ERF(AS79)</f>
        <v>0.23961006404453</v>
      </c>
      <c r="AV79" s="7" t="e">
        <f t="shared" si="64"/>
        <v>#NUM!</v>
      </c>
      <c r="AW79" s="7" t="e">
        <f t="shared" si="65"/>
        <v>#NUM!</v>
      </c>
      <c r="AX79" s="7" t="e">
        <f t="shared" si="66"/>
        <v>#NUM!</v>
      </c>
      <c r="AY79" s="1">
        <f t="shared" si="67"/>
      </c>
      <c r="AZ79" s="1" t="e">
        <f t="shared" si="68"/>
        <v>#NUM!</v>
      </c>
      <c r="BA79" s="7">
        <f t="shared" si="69"/>
      </c>
      <c r="BB79" s="1" t="e">
        <f t="shared" si="70"/>
        <v>#NUM!</v>
      </c>
      <c r="BC79" s="1">
        <f t="shared" si="71"/>
      </c>
      <c r="BD79" s="7">
        <f t="shared" si="72"/>
      </c>
      <c r="BE79" s="7">
        <f t="shared" si="73"/>
      </c>
    </row>
    <row r="80" spans="4:57" ht="12.75">
      <c r="D80"/>
      <c r="E80"/>
      <c r="F80"/>
      <c r="G80" s="7"/>
      <c r="H80" s="7"/>
      <c r="J80" s="7">
        <v>1600</v>
      </c>
      <c r="K80" s="7">
        <f t="shared" si="38"/>
        <v>96.66666666666667</v>
      </c>
      <c r="L80" s="7">
        <f t="shared" si="39"/>
        <v>1.0074125272201055</v>
      </c>
      <c r="M80" s="7">
        <f t="shared" si="40"/>
        <v>-0.007412527220105547</v>
      </c>
      <c r="N80" s="7">
        <f t="shared" si="41"/>
        <v>0.488437236450335</v>
      </c>
      <c r="O80" s="7">
        <f t="shared" si="42"/>
        <v>-45.18600435521688</v>
      </c>
      <c r="P80" s="7">
        <f t="shared" si="43"/>
        <v>19.595917942265423</v>
      </c>
      <c r="Q80" s="7">
        <f t="shared" si="44"/>
        <v>-2.3058886288637455</v>
      </c>
      <c r="R80" s="7">
        <f t="shared" si="45"/>
        <v>2.3058886288637455</v>
      </c>
      <c r="S80" s="7">
        <f>IF(Q80&gt;0,ERFC(Q80),(1+ERF(R80)))</f>
        <v>1.998889873841633</v>
      </c>
      <c r="T80" s="7">
        <f t="shared" si="46"/>
        <v>1.0432980954919466</v>
      </c>
      <c r="U80" s="7">
        <f t="shared" si="47"/>
        <v>0.6331569519321155</v>
      </c>
      <c r="V80" s="7">
        <f>ERF(T80)</f>
        <v>0.8599073647538391</v>
      </c>
      <c r="W80" s="7">
        <f>ERF(U80)</f>
        <v>0.6294369291874335</v>
      </c>
      <c r="X80" s="7">
        <f t="shared" si="48"/>
        <v>0.2642235514128874</v>
      </c>
      <c r="Z80" s="7">
        <f t="shared" si="49"/>
        <v>0</v>
      </c>
      <c r="AA80" s="7">
        <f t="shared" si="50"/>
        <v>1</v>
      </c>
      <c r="AB80" s="7">
        <f t="shared" si="51"/>
        <v>-161.18600435521688</v>
      </c>
      <c r="AC80" s="7">
        <f t="shared" si="52"/>
        <v>-8.22548884058976</v>
      </c>
      <c r="AD80" s="51">
        <f t="shared" si="53"/>
        <v>8.22548884058976</v>
      </c>
      <c r="AE80" s="1">
        <f>IF(AC80&gt;0,ERFC(AC80),(1+ERF(AD80)))</f>
        <v>2</v>
      </c>
      <c r="AF80" s="1" t="e">
        <f t="shared" si="54"/>
        <v>#DIV/0!</v>
      </c>
      <c r="AG80" s="1" t="e">
        <f t="shared" si="55"/>
        <v>#DIV/0!</v>
      </c>
      <c r="AH80" s="7" t="e">
        <f>ERF(AF80)</f>
        <v>#DIV/0!</v>
      </c>
      <c r="AI80" s="7" t="e">
        <f>ERF(AG80)</f>
        <v>#DIV/0!</v>
      </c>
      <c r="AJ80" s="7" t="e">
        <f t="shared" si="56"/>
        <v>#DIV/0!</v>
      </c>
      <c r="AL80" s="7">
        <f t="shared" si="57"/>
        <v>833.3333333333334</v>
      </c>
      <c r="AM80" s="7">
        <f t="shared" si="58"/>
        <v>0.0020764283165926375</v>
      </c>
      <c r="AN80" s="7">
        <f t="shared" si="59"/>
        <v>838.8139956447831</v>
      </c>
      <c r="AO80" s="7">
        <f t="shared" si="60"/>
        <v>42.80554746739312</v>
      </c>
      <c r="AP80" s="7">
        <f t="shared" si="61"/>
        <v>42.80554746739312</v>
      </c>
      <c r="AQ80" s="51" t="e">
        <f>IF(AO80&gt;0,ERFC(AO80),(1+ERF(AP80)))</f>
        <v>#NUM!</v>
      </c>
      <c r="AR80" s="7">
        <f t="shared" si="62"/>
        <v>0.3553345272593507</v>
      </c>
      <c r="AS80" s="7">
        <f t="shared" si="63"/>
        <v>0.21564548729448568</v>
      </c>
      <c r="AT80" s="7">
        <f>ERF(AR80)</f>
        <v>0.3846974435948048</v>
      </c>
      <c r="AU80" s="7">
        <f>ERF(AS80)</f>
        <v>0.23961006404453</v>
      </c>
      <c r="AV80" s="7" t="e">
        <f t="shared" si="64"/>
        <v>#NUM!</v>
      </c>
      <c r="AW80" s="7" t="e">
        <f t="shared" si="65"/>
        <v>#NUM!</v>
      </c>
      <c r="AX80" s="7" t="e">
        <f t="shared" si="66"/>
        <v>#NUM!</v>
      </c>
      <c r="AY80" s="1">
        <f t="shared" si="67"/>
      </c>
      <c r="AZ80" s="1" t="e">
        <f t="shared" si="68"/>
        <v>#NUM!</v>
      </c>
      <c r="BA80" s="7">
        <f t="shared" si="69"/>
      </c>
      <c r="BB80" s="1" t="e">
        <f t="shared" si="70"/>
        <v>#NUM!</v>
      </c>
      <c r="BC80" s="1">
        <f t="shared" si="71"/>
      </c>
      <c r="BD80" s="7">
        <f t="shared" si="72"/>
      </c>
      <c r="BE80" s="7">
        <f t="shared" si="73"/>
      </c>
    </row>
    <row r="81" spans="4:57" ht="12.75">
      <c r="D81"/>
      <c r="E81"/>
      <c r="F81"/>
      <c r="G81" s="7"/>
      <c r="H81" s="7"/>
      <c r="J81" s="7">
        <v>1620</v>
      </c>
      <c r="K81" s="7">
        <f t="shared" si="38"/>
        <v>96.66666666666667</v>
      </c>
      <c r="L81" s="7">
        <f t="shared" si="39"/>
        <v>1.0074125272201055</v>
      </c>
      <c r="M81" s="7">
        <f t="shared" si="40"/>
        <v>-0.007412527220105547</v>
      </c>
      <c r="N81" s="7">
        <f t="shared" si="41"/>
        <v>0.488437236450335</v>
      </c>
      <c r="O81" s="7">
        <f t="shared" si="42"/>
        <v>-47.2008294096571</v>
      </c>
      <c r="P81" s="7">
        <f t="shared" si="43"/>
        <v>19.71801207018598</v>
      </c>
      <c r="Q81" s="7">
        <f t="shared" si="44"/>
        <v>-2.393792500057634</v>
      </c>
      <c r="R81" s="7">
        <f t="shared" si="45"/>
        <v>2.393792500057634</v>
      </c>
      <c r="S81" s="7">
        <f>IF(Q81&gt;0,ERFC(Q81),(1+ERF(R81)))</f>
        <v>1.9992890825766656</v>
      </c>
      <c r="T81" s="7">
        <f t="shared" si="46"/>
        <v>1.0432980954919466</v>
      </c>
      <c r="U81" s="7">
        <f t="shared" si="47"/>
        <v>0.6331569519321155</v>
      </c>
      <c r="V81" s="7">
        <f>ERF(T81)</f>
        <v>0.8599073647538391</v>
      </c>
      <c r="W81" s="7">
        <f>ERF(U81)</f>
        <v>0.6294369291874335</v>
      </c>
      <c r="X81" s="7">
        <f t="shared" si="48"/>
        <v>0.26427632087813197</v>
      </c>
      <c r="Z81" s="7">
        <f t="shared" si="49"/>
        <v>0</v>
      </c>
      <c r="AA81" s="7">
        <f t="shared" si="50"/>
        <v>1</v>
      </c>
      <c r="AB81" s="7">
        <f t="shared" si="51"/>
        <v>-163.2008294096571</v>
      </c>
      <c r="AC81" s="7">
        <f t="shared" si="52"/>
        <v>-8.276738488076084</v>
      </c>
      <c r="AD81" s="51">
        <f t="shared" si="53"/>
        <v>8.276738488076084</v>
      </c>
      <c r="AE81" s="1">
        <f>IF(AC81&gt;0,ERFC(AC81),(1+ERF(AD81)))</f>
        <v>2</v>
      </c>
      <c r="AF81" s="1" t="e">
        <f t="shared" si="54"/>
        <v>#DIV/0!</v>
      </c>
      <c r="AG81" s="1" t="e">
        <f t="shared" si="55"/>
        <v>#DIV/0!</v>
      </c>
      <c r="AH81" s="7" t="e">
        <f>ERF(AF81)</f>
        <v>#DIV/0!</v>
      </c>
      <c r="AI81" s="7" t="e">
        <f>ERF(AG81)</f>
        <v>#DIV/0!</v>
      </c>
      <c r="AJ81" s="7" t="e">
        <f t="shared" si="56"/>
        <v>#DIV/0!</v>
      </c>
      <c r="AL81" s="7">
        <f t="shared" si="57"/>
        <v>833.3333333333334</v>
      </c>
      <c r="AM81" s="7">
        <f t="shared" si="58"/>
        <v>0.0020764283165926375</v>
      </c>
      <c r="AN81" s="7">
        <f t="shared" si="59"/>
        <v>836.7991705903429</v>
      </c>
      <c r="AO81" s="7">
        <f t="shared" si="60"/>
        <v>42.43831313277263</v>
      </c>
      <c r="AP81" s="7">
        <f t="shared" si="61"/>
        <v>42.43831313277263</v>
      </c>
      <c r="AQ81" s="51" t="e">
        <f>IF(AO81&gt;0,ERFC(AO81),(1+ERF(AP81)))</f>
        <v>#NUM!</v>
      </c>
      <c r="AR81" s="7">
        <f t="shared" si="62"/>
        <v>0.3553345272593507</v>
      </c>
      <c r="AS81" s="7">
        <f t="shared" si="63"/>
        <v>0.21564548729448568</v>
      </c>
      <c r="AT81" s="7">
        <f>ERF(AR81)</f>
        <v>0.3846974435948048</v>
      </c>
      <c r="AU81" s="7">
        <f>ERF(AS81)</f>
        <v>0.23961006404453</v>
      </c>
      <c r="AV81" s="7" t="e">
        <f t="shared" si="64"/>
        <v>#NUM!</v>
      </c>
      <c r="AW81" s="7" t="e">
        <f t="shared" si="65"/>
        <v>#NUM!</v>
      </c>
      <c r="AX81" s="7" t="e">
        <f t="shared" si="66"/>
        <v>#NUM!</v>
      </c>
      <c r="AY81" s="1">
        <f t="shared" si="67"/>
      </c>
      <c r="AZ81" s="1" t="e">
        <f t="shared" si="68"/>
        <v>#NUM!</v>
      </c>
      <c r="BA81" s="7">
        <f t="shared" si="69"/>
      </c>
      <c r="BB81" s="1" t="e">
        <f t="shared" si="70"/>
        <v>#NUM!</v>
      </c>
      <c r="BC81" s="1">
        <f t="shared" si="71"/>
      </c>
      <c r="BD81" s="7">
        <f t="shared" si="72"/>
      </c>
      <c r="BE81" s="7">
        <f t="shared" si="73"/>
      </c>
    </row>
    <row r="82" spans="4:57" ht="12.75">
      <c r="D82"/>
      <c r="E82"/>
      <c r="F82"/>
      <c r="G82" s="7"/>
      <c r="H82" s="7"/>
      <c r="J82" s="7">
        <v>1640</v>
      </c>
      <c r="K82" s="7">
        <f t="shared" si="38"/>
        <v>96.66666666666667</v>
      </c>
      <c r="L82" s="7">
        <f t="shared" si="39"/>
        <v>1.0074125272201055</v>
      </c>
      <c r="M82" s="7">
        <f t="shared" si="40"/>
        <v>-0.007412527220105547</v>
      </c>
      <c r="N82" s="7">
        <f t="shared" si="41"/>
        <v>0.488437236450335</v>
      </c>
      <c r="O82" s="7">
        <f t="shared" si="42"/>
        <v>-49.2156544640973</v>
      </c>
      <c r="P82" s="7">
        <f t="shared" si="43"/>
        <v>19.83935482821959</v>
      </c>
      <c r="Q82" s="7">
        <f t="shared" si="44"/>
        <v>-2.4807084146754974</v>
      </c>
      <c r="R82" s="7">
        <f t="shared" si="45"/>
        <v>2.4807084146754974</v>
      </c>
      <c r="S82" s="7">
        <f>IF(Q82&gt;0,ERFC(Q82),(1+ERF(R82)))</f>
        <v>1.9995489375557427</v>
      </c>
      <c r="T82" s="7">
        <f t="shared" si="46"/>
        <v>1.0432980954919466</v>
      </c>
      <c r="U82" s="7">
        <f t="shared" si="47"/>
        <v>0.6331569519321155</v>
      </c>
      <c r="V82" s="7">
        <f>ERF(T82)</f>
        <v>0.8599073647538391</v>
      </c>
      <c r="W82" s="7">
        <f>ERF(U82)</f>
        <v>0.6294369291874335</v>
      </c>
      <c r="X82" s="7">
        <f t="shared" si="48"/>
        <v>0.2643106698466883</v>
      </c>
      <c r="Z82" s="7">
        <f t="shared" si="49"/>
        <v>0</v>
      </c>
      <c r="AA82" s="7">
        <f t="shared" si="50"/>
        <v>1</v>
      </c>
      <c r="AB82" s="7">
        <f t="shared" si="51"/>
        <v>-165.2156544640973</v>
      </c>
      <c r="AC82" s="7">
        <f t="shared" si="52"/>
        <v>-8.327672744130458</v>
      </c>
      <c r="AD82" s="51">
        <f t="shared" si="53"/>
        <v>8.327672744130458</v>
      </c>
      <c r="AE82" s="1">
        <f>IF(AC82&gt;0,ERFC(AC82),(1+ERF(AD82)))</f>
        <v>2</v>
      </c>
      <c r="AF82" s="1" t="e">
        <f t="shared" si="54"/>
        <v>#DIV/0!</v>
      </c>
      <c r="AG82" s="1" t="e">
        <f t="shared" si="55"/>
        <v>#DIV/0!</v>
      </c>
      <c r="AH82" s="7" t="e">
        <f>ERF(AF82)</f>
        <v>#DIV/0!</v>
      </c>
      <c r="AI82" s="7" t="e">
        <f>ERF(AG82)</f>
        <v>#DIV/0!</v>
      </c>
      <c r="AJ82" s="7" t="e">
        <f t="shared" si="56"/>
        <v>#DIV/0!</v>
      </c>
      <c r="AL82" s="7">
        <f t="shared" si="57"/>
        <v>833.3333333333334</v>
      </c>
      <c r="AM82" s="7">
        <f t="shared" si="58"/>
        <v>0.0020764283165926375</v>
      </c>
      <c r="AN82" s="7">
        <f t="shared" si="59"/>
        <v>834.7843455359027</v>
      </c>
      <c r="AO82" s="7">
        <f t="shared" si="60"/>
        <v>42.07719216496403</v>
      </c>
      <c r="AP82" s="7">
        <f t="shared" si="61"/>
        <v>42.07719216496403</v>
      </c>
      <c r="AQ82" s="51" t="e">
        <f>IF(AO82&gt;0,ERFC(AO82),(1+ERF(AP82)))</f>
        <v>#NUM!</v>
      </c>
      <c r="AR82" s="7">
        <f t="shared" si="62"/>
        <v>0.3553345272593507</v>
      </c>
      <c r="AS82" s="7">
        <f t="shared" si="63"/>
        <v>0.21564548729448568</v>
      </c>
      <c r="AT82" s="7">
        <f>ERF(AR82)</f>
        <v>0.3846974435948048</v>
      </c>
      <c r="AU82" s="7">
        <f>ERF(AS82)</f>
        <v>0.23961006404453</v>
      </c>
      <c r="AV82" s="7" t="e">
        <f t="shared" si="64"/>
        <v>#NUM!</v>
      </c>
      <c r="AW82" s="7" t="e">
        <f t="shared" si="65"/>
        <v>#NUM!</v>
      </c>
      <c r="AX82" s="7" t="e">
        <f t="shared" si="66"/>
        <v>#NUM!</v>
      </c>
      <c r="AY82" s="1">
        <f t="shared" si="67"/>
      </c>
      <c r="AZ82" s="1" t="e">
        <f t="shared" si="68"/>
        <v>#NUM!</v>
      </c>
      <c r="BA82" s="7">
        <f t="shared" si="69"/>
      </c>
      <c r="BB82" s="1" t="e">
        <f t="shared" si="70"/>
        <v>#NUM!</v>
      </c>
      <c r="BC82" s="1">
        <f t="shared" si="71"/>
      </c>
      <c r="BD82" s="7">
        <f t="shared" si="72"/>
      </c>
      <c r="BE82" s="7">
        <f t="shared" si="73"/>
      </c>
    </row>
    <row r="83" spans="4:57" ht="12.75">
      <c r="D83"/>
      <c r="E83"/>
      <c r="F83"/>
      <c r="G83" s="7"/>
      <c r="H83" s="7"/>
      <c r="J83" s="7">
        <v>1660</v>
      </c>
      <c r="K83" s="7">
        <f t="shared" si="38"/>
        <v>96.66666666666667</v>
      </c>
      <c r="L83" s="7">
        <f t="shared" si="39"/>
        <v>1.0074125272201055</v>
      </c>
      <c r="M83" s="7">
        <f t="shared" si="40"/>
        <v>-0.007412527220105547</v>
      </c>
      <c r="N83" s="7">
        <f t="shared" si="41"/>
        <v>0.488437236450335</v>
      </c>
      <c r="O83" s="7">
        <f t="shared" si="42"/>
        <v>-51.23047951853752</v>
      </c>
      <c r="P83" s="7">
        <f t="shared" si="43"/>
        <v>19.959959919799438</v>
      </c>
      <c r="Q83" s="7">
        <f t="shared" si="44"/>
        <v>-2.5666624444330197</v>
      </c>
      <c r="R83" s="7">
        <f t="shared" si="45"/>
        <v>2.5666624444330197</v>
      </c>
      <c r="S83" s="7">
        <f>IF(Q83&gt;0,ERFC(Q83),(1+ERF(R83)))</f>
        <v>1.9997163688058286</v>
      </c>
      <c r="T83" s="7">
        <f t="shared" si="46"/>
        <v>1.0432980954919466</v>
      </c>
      <c r="U83" s="7">
        <f t="shared" si="47"/>
        <v>0.6331569519321155</v>
      </c>
      <c r="V83" s="7">
        <f>ERF(T83)</f>
        <v>0.8599073647538391</v>
      </c>
      <c r="W83" s="7">
        <f>ERF(U83)</f>
        <v>0.6294369291874335</v>
      </c>
      <c r="X83" s="7">
        <f t="shared" si="48"/>
        <v>0.26433280177105994</v>
      </c>
      <c r="Z83" s="7">
        <f t="shared" si="49"/>
        <v>0</v>
      </c>
      <c r="AA83" s="7">
        <f t="shared" si="50"/>
        <v>1</v>
      </c>
      <c r="AB83" s="7">
        <f t="shared" si="51"/>
        <v>-167.23047951853752</v>
      </c>
      <c r="AC83" s="7">
        <f t="shared" si="52"/>
        <v>-8.378297360840486</v>
      </c>
      <c r="AD83" s="51">
        <f t="shared" si="53"/>
        <v>8.378297360840486</v>
      </c>
      <c r="AE83" s="1">
        <f>IF(AC83&gt;0,ERFC(AC83),(1+ERF(AD83)))</f>
        <v>2</v>
      </c>
      <c r="AF83" s="1" t="e">
        <f t="shared" si="54"/>
        <v>#DIV/0!</v>
      </c>
      <c r="AG83" s="1" t="e">
        <f t="shared" si="55"/>
        <v>#DIV/0!</v>
      </c>
      <c r="AH83" s="7" t="e">
        <f>ERF(AF83)</f>
        <v>#DIV/0!</v>
      </c>
      <c r="AI83" s="7" t="e">
        <f>ERF(AG83)</f>
        <v>#DIV/0!</v>
      </c>
      <c r="AJ83" s="7" t="e">
        <f t="shared" si="56"/>
        <v>#DIV/0!</v>
      </c>
      <c r="AL83" s="7">
        <f t="shared" si="57"/>
        <v>833.3333333333334</v>
      </c>
      <c r="AM83" s="7">
        <f t="shared" si="58"/>
        <v>0.0020764283165926375</v>
      </c>
      <c r="AN83" s="7">
        <f t="shared" si="59"/>
        <v>832.7695204814625</v>
      </c>
      <c r="AO83" s="7">
        <f t="shared" si="60"/>
        <v>41.722003642672156</v>
      </c>
      <c r="AP83" s="7">
        <f t="shared" si="61"/>
        <v>41.722003642672156</v>
      </c>
      <c r="AQ83" s="51" t="e">
        <f>IF(AO83&gt;0,ERFC(AO83),(1+ERF(AP83)))</f>
        <v>#NUM!</v>
      </c>
      <c r="AR83" s="7">
        <f t="shared" si="62"/>
        <v>0.3553345272593507</v>
      </c>
      <c r="AS83" s="7">
        <f t="shared" si="63"/>
        <v>0.21564548729448568</v>
      </c>
      <c r="AT83" s="7">
        <f>ERF(AR83)</f>
        <v>0.3846974435948048</v>
      </c>
      <c r="AU83" s="7">
        <f>ERF(AS83)</f>
        <v>0.23961006404453</v>
      </c>
      <c r="AV83" s="7" t="e">
        <f t="shared" si="64"/>
        <v>#NUM!</v>
      </c>
      <c r="AW83" s="7" t="e">
        <f t="shared" si="65"/>
        <v>#NUM!</v>
      </c>
      <c r="AX83" s="7" t="e">
        <f t="shared" si="66"/>
        <v>#NUM!</v>
      </c>
      <c r="AY83" s="1">
        <f t="shared" si="67"/>
      </c>
      <c r="AZ83" s="1" t="e">
        <f t="shared" si="68"/>
        <v>#NUM!</v>
      </c>
      <c r="BA83" s="7">
        <f t="shared" si="69"/>
      </c>
      <c r="BB83" s="1" t="e">
        <f t="shared" si="70"/>
        <v>#NUM!</v>
      </c>
      <c r="BC83" s="1">
        <f t="shared" si="71"/>
      </c>
      <c r="BD83" s="7">
        <f t="shared" si="72"/>
      </c>
      <c r="BE83" s="7">
        <f t="shared" si="73"/>
      </c>
    </row>
    <row r="84" spans="1:57" ht="12.75">
      <c r="A84" s="7"/>
      <c r="B84" s="7"/>
      <c r="C84" s="7"/>
      <c r="D84" s="7"/>
      <c r="E84" s="7"/>
      <c r="F84" s="7"/>
      <c r="G84" s="7"/>
      <c r="H84" s="7"/>
      <c r="J84" s="7">
        <v>1680</v>
      </c>
      <c r="K84" s="7">
        <f t="shared" si="38"/>
        <v>96.66666666666667</v>
      </c>
      <c r="L84" s="7">
        <f t="shared" si="39"/>
        <v>1.0074125272201055</v>
      </c>
      <c r="M84" s="7">
        <f t="shared" si="40"/>
        <v>-0.007412527220105547</v>
      </c>
      <c r="N84" s="7">
        <f t="shared" si="41"/>
        <v>0.488437236450335</v>
      </c>
      <c r="O84" s="7">
        <f t="shared" si="42"/>
        <v>-53.245304572977744</v>
      </c>
      <c r="P84" s="7">
        <f t="shared" si="43"/>
        <v>20.079840636817814</v>
      </c>
      <c r="Q84" s="7">
        <f t="shared" si="44"/>
        <v>-2.6516796390977673</v>
      </c>
      <c r="R84" s="7">
        <f t="shared" si="45"/>
        <v>2.6516796390977673</v>
      </c>
      <c r="S84" s="7">
        <f>IF(Q84&gt;0,ERFC(Q84),(1+ERF(R84)))</f>
        <v>1.9998231945527258</v>
      </c>
      <c r="T84" s="7">
        <f t="shared" si="46"/>
        <v>1.0432980954919466</v>
      </c>
      <c r="U84" s="7">
        <f t="shared" si="47"/>
        <v>0.6331569519321155</v>
      </c>
      <c r="V84" s="7">
        <f>ERF(T84)</f>
        <v>0.8599073647538391</v>
      </c>
      <c r="W84" s="7">
        <f>ERF(U84)</f>
        <v>0.6294369291874335</v>
      </c>
      <c r="X84" s="7">
        <f t="shared" si="48"/>
        <v>0.2643469225480957</v>
      </c>
      <c r="Z84" s="7">
        <f t="shared" si="49"/>
        <v>0</v>
      </c>
      <c r="AA84" s="7">
        <f t="shared" si="50"/>
        <v>1</v>
      </c>
      <c r="AB84" s="7">
        <f t="shared" si="51"/>
        <v>-169.24530457297774</v>
      </c>
      <c r="AC84" s="7">
        <f t="shared" si="52"/>
        <v>-8.428617917547337</v>
      </c>
      <c r="AD84" s="51">
        <f t="shared" si="53"/>
        <v>8.428617917547337</v>
      </c>
      <c r="AE84" s="1">
        <f>IF(AC84&gt;0,ERFC(AC84),(1+ERF(AD84)))</f>
        <v>2</v>
      </c>
      <c r="AF84" s="1" t="e">
        <f t="shared" si="54"/>
        <v>#DIV/0!</v>
      </c>
      <c r="AG84" s="1" t="e">
        <f t="shared" si="55"/>
        <v>#DIV/0!</v>
      </c>
      <c r="AH84" s="7" t="e">
        <f>ERF(AF84)</f>
        <v>#DIV/0!</v>
      </c>
      <c r="AI84" s="7" t="e">
        <f>ERF(AG84)</f>
        <v>#DIV/0!</v>
      </c>
      <c r="AJ84" s="7" t="e">
        <f t="shared" si="56"/>
        <v>#DIV/0!</v>
      </c>
      <c r="AL84" s="7">
        <f t="shared" si="57"/>
        <v>833.3333333333334</v>
      </c>
      <c r="AM84" s="7">
        <f t="shared" si="58"/>
        <v>0.0020764283165926375</v>
      </c>
      <c r="AN84" s="7">
        <f t="shared" si="59"/>
        <v>830.7546954270223</v>
      </c>
      <c r="AO84" s="7">
        <f t="shared" si="60"/>
        <v>41.3725741380524</v>
      </c>
      <c r="AP84" s="7">
        <f t="shared" si="61"/>
        <v>41.3725741380524</v>
      </c>
      <c r="AQ84" s="51" t="e">
        <f>IF(AO84&gt;0,ERFC(AO84),(1+ERF(AP84)))</f>
        <v>#NUM!</v>
      </c>
      <c r="AR84" s="7">
        <f t="shared" si="62"/>
        <v>0.3553345272593507</v>
      </c>
      <c r="AS84" s="7">
        <f t="shared" si="63"/>
        <v>0.21564548729448568</v>
      </c>
      <c r="AT84" s="7">
        <f>ERF(AR84)</f>
        <v>0.3846974435948048</v>
      </c>
      <c r="AU84" s="7">
        <f>ERF(AS84)</f>
        <v>0.23961006404453</v>
      </c>
      <c r="AV84" s="7" t="e">
        <f t="shared" si="64"/>
        <v>#NUM!</v>
      </c>
      <c r="AW84" s="7" t="e">
        <f t="shared" si="65"/>
        <v>#NUM!</v>
      </c>
      <c r="AX84" s="7" t="e">
        <f t="shared" si="66"/>
        <v>#NUM!</v>
      </c>
      <c r="AY84" s="1">
        <f t="shared" si="67"/>
      </c>
      <c r="AZ84" s="1" t="e">
        <f t="shared" si="68"/>
        <v>#NUM!</v>
      </c>
      <c r="BA84" s="7">
        <f t="shared" si="69"/>
      </c>
      <c r="BB84" s="1" t="e">
        <f t="shared" si="70"/>
        <v>#NUM!</v>
      </c>
      <c r="BC84" s="1">
        <f t="shared" si="71"/>
      </c>
      <c r="BD84" s="7">
        <f t="shared" si="72"/>
      </c>
      <c r="BE84" s="7">
        <f t="shared" si="73"/>
      </c>
    </row>
    <row r="85" spans="1:57" ht="12.75">
      <c r="A85" s="7"/>
      <c r="B85" s="7"/>
      <c r="C85" s="7"/>
      <c r="D85" s="7"/>
      <c r="E85" s="7"/>
      <c r="F85" s="7"/>
      <c r="G85" s="7"/>
      <c r="H85" s="7"/>
      <c r="J85" s="7">
        <v>1700</v>
      </c>
      <c r="K85" s="7">
        <f t="shared" si="38"/>
        <v>96.66666666666667</v>
      </c>
      <c r="L85" s="7">
        <f t="shared" si="39"/>
        <v>1.0074125272201055</v>
      </c>
      <c r="M85" s="7">
        <f t="shared" si="40"/>
        <v>-0.007412527220105547</v>
      </c>
      <c r="N85" s="7">
        <f t="shared" si="41"/>
        <v>0.488437236450335</v>
      </c>
      <c r="O85" s="7">
        <f t="shared" si="42"/>
        <v>-55.26012962741794</v>
      </c>
      <c r="P85" s="7">
        <f t="shared" si="43"/>
        <v>20.199009876724155</v>
      </c>
      <c r="Q85" s="7">
        <f t="shared" si="44"/>
        <v>-2.73578407875802</v>
      </c>
      <c r="R85" s="7">
        <f t="shared" si="45"/>
        <v>2.73578407875802</v>
      </c>
      <c r="S85" s="7">
        <f>IF(Q85&gt;0,ERFC(Q85),(1+ERF(R85)))</f>
        <v>1.9998907097135807</v>
      </c>
      <c r="T85" s="7">
        <f t="shared" si="46"/>
        <v>1.0432980954919466</v>
      </c>
      <c r="U85" s="7">
        <f t="shared" si="47"/>
        <v>0.6331569519321155</v>
      </c>
      <c r="V85" s="7">
        <f>ERF(T85)</f>
        <v>0.8599073647538391</v>
      </c>
      <c r="W85" s="7">
        <f>ERF(U85)</f>
        <v>0.6294369291874335</v>
      </c>
      <c r="X85" s="7">
        <f t="shared" si="48"/>
        <v>0.2643558470495446</v>
      </c>
      <c r="Z85" s="7">
        <f t="shared" si="49"/>
        <v>0</v>
      </c>
      <c r="AA85" s="7">
        <f t="shared" si="50"/>
        <v>1</v>
      </c>
      <c r="AB85" s="7">
        <f t="shared" si="51"/>
        <v>-171.26012962741794</v>
      </c>
      <c r="AC85" s="7">
        <f t="shared" si="52"/>
        <v>-8.47863982802273</v>
      </c>
      <c r="AD85" s="51">
        <f t="shared" si="53"/>
        <v>8.47863982802273</v>
      </c>
      <c r="AE85" s="1">
        <f>IF(AC85&gt;0,ERFC(AC85),(1+ERF(AD85)))</f>
        <v>2</v>
      </c>
      <c r="AF85" s="1" t="e">
        <f t="shared" si="54"/>
        <v>#DIV/0!</v>
      </c>
      <c r="AG85" s="1" t="e">
        <f t="shared" si="55"/>
        <v>#DIV/0!</v>
      </c>
      <c r="AH85" s="7" t="e">
        <f>ERF(AF85)</f>
        <v>#DIV/0!</v>
      </c>
      <c r="AI85" s="7" t="e">
        <f>ERF(AG85)</f>
        <v>#DIV/0!</v>
      </c>
      <c r="AJ85" s="7" t="e">
        <f t="shared" si="56"/>
        <v>#DIV/0!</v>
      </c>
      <c r="AL85" s="7">
        <f t="shared" si="57"/>
        <v>833.3333333333334</v>
      </c>
      <c r="AM85" s="7">
        <f t="shared" si="58"/>
        <v>0.0020764283165926375</v>
      </c>
      <c r="AN85" s="7">
        <f t="shared" si="59"/>
        <v>828.7398703725821</v>
      </c>
      <c r="AO85" s="7">
        <f t="shared" si="60"/>
        <v>41.02873732081099</v>
      </c>
      <c r="AP85" s="7">
        <f t="shared" si="61"/>
        <v>41.02873732081099</v>
      </c>
      <c r="AQ85" s="51" t="e">
        <f>IF(AO85&gt;0,ERFC(AO85),(1+ERF(AP85)))</f>
        <v>#NUM!</v>
      </c>
      <c r="AR85" s="7">
        <f t="shared" si="62"/>
        <v>0.3553345272593507</v>
      </c>
      <c r="AS85" s="7">
        <f t="shared" si="63"/>
        <v>0.21564548729448568</v>
      </c>
      <c r="AT85" s="7">
        <f>ERF(AR85)</f>
        <v>0.3846974435948048</v>
      </c>
      <c r="AU85" s="7">
        <f>ERF(AS85)</f>
        <v>0.23961006404453</v>
      </c>
      <c r="AV85" s="7" t="e">
        <f t="shared" si="64"/>
        <v>#NUM!</v>
      </c>
      <c r="AW85" s="7" t="e">
        <f t="shared" si="65"/>
        <v>#NUM!</v>
      </c>
      <c r="AX85" s="7" t="e">
        <f t="shared" si="66"/>
        <v>#NUM!</v>
      </c>
      <c r="AY85" s="1">
        <f t="shared" si="67"/>
      </c>
      <c r="AZ85" s="1" t="e">
        <f t="shared" si="68"/>
        <v>#NUM!</v>
      </c>
      <c r="BA85" s="7">
        <f t="shared" si="69"/>
      </c>
      <c r="BB85" s="1" t="e">
        <f t="shared" si="70"/>
        <v>#NUM!</v>
      </c>
      <c r="BC85" s="1">
        <f t="shared" si="71"/>
      </c>
      <c r="BD85" s="7">
        <f t="shared" si="72"/>
      </c>
      <c r="BE85" s="7">
        <f t="shared" si="73"/>
      </c>
    </row>
    <row r="86" spans="1:57" ht="12.75">
      <c r="A86" s="7"/>
      <c r="B86" s="7"/>
      <c r="C86" s="7"/>
      <c r="D86" s="7"/>
      <c r="E86" s="7"/>
      <c r="F86" s="7"/>
      <c r="G86" s="7"/>
      <c r="H86" s="7"/>
      <c r="J86" s="7">
        <v>1720</v>
      </c>
      <c r="K86" s="7">
        <f t="shared" si="38"/>
        <v>96.66666666666667</v>
      </c>
      <c r="L86" s="7">
        <f t="shared" si="39"/>
        <v>1.0074125272201055</v>
      </c>
      <c r="M86" s="7">
        <f t="shared" si="40"/>
        <v>-0.007412527220105547</v>
      </c>
      <c r="N86" s="7">
        <f t="shared" si="41"/>
        <v>0.488437236450335</v>
      </c>
      <c r="O86" s="7">
        <f t="shared" si="42"/>
        <v>-57.27495468185816</v>
      </c>
      <c r="P86" s="7">
        <f t="shared" si="43"/>
        <v>20.31748015872047</v>
      </c>
      <c r="Q86" s="7">
        <f t="shared" si="44"/>
        <v>-2.818998922820415</v>
      </c>
      <c r="R86" s="7">
        <f t="shared" si="45"/>
        <v>2.818998922820415</v>
      </c>
      <c r="S86" s="7">
        <f>IF(Q86&gt;0,ERFC(Q86),(1+ERF(R86)))</f>
        <v>1.9999329918922082</v>
      </c>
      <c r="T86" s="7">
        <f t="shared" si="46"/>
        <v>1.0432980954919466</v>
      </c>
      <c r="U86" s="7">
        <f t="shared" si="47"/>
        <v>0.6331569519321155</v>
      </c>
      <c r="V86" s="7">
        <f>ERF(T86)</f>
        <v>0.8599073647538391</v>
      </c>
      <c r="W86" s="7">
        <f>ERF(U86)</f>
        <v>0.6294369291874335</v>
      </c>
      <c r="X86" s="7">
        <f t="shared" si="48"/>
        <v>0.26436143612553353</v>
      </c>
      <c r="Z86" s="7">
        <f t="shared" si="49"/>
        <v>0</v>
      </c>
      <c r="AA86" s="7">
        <f t="shared" si="50"/>
        <v>1</v>
      </c>
      <c r="AB86" s="7">
        <f t="shared" si="51"/>
        <v>-173.27495468185816</v>
      </c>
      <c r="AC86" s="7">
        <f t="shared" si="52"/>
        <v>-8.528368347267058</v>
      </c>
      <c r="AD86" s="51">
        <f t="shared" si="53"/>
        <v>8.528368347267058</v>
      </c>
      <c r="AE86" s="1">
        <f>IF(AC86&gt;0,ERFC(AC86),(1+ERF(AD86)))</f>
        <v>2</v>
      </c>
      <c r="AF86" s="1" t="e">
        <f t="shared" si="54"/>
        <v>#DIV/0!</v>
      </c>
      <c r="AG86" s="1" t="e">
        <f t="shared" si="55"/>
        <v>#DIV/0!</v>
      </c>
      <c r="AH86" s="7" t="e">
        <f>ERF(AF86)</f>
        <v>#DIV/0!</v>
      </c>
      <c r="AI86" s="7" t="e">
        <f>ERF(AG86)</f>
        <v>#DIV/0!</v>
      </c>
      <c r="AJ86" s="7" t="e">
        <f t="shared" si="56"/>
        <v>#DIV/0!</v>
      </c>
      <c r="AL86" s="7">
        <f t="shared" si="57"/>
        <v>833.3333333333334</v>
      </c>
      <c r="AM86" s="7">
        <f t="shared" si="58"/>
        <v>0.0020764283165926375</v>
      </c>
      <c r="AN86" s="7">
        <f t="shared" si="59"/>
        <v>826.7250453181418</v>
      </c>
      <c r="AO86" s="7">
        <f t="shared" si="60"/>
        <v>40.6903335876178</v>
      </c>
      <c r="AP86" s="7">
        <f t="shared" si="61"/>
        <v>40.6903335876178</v>
      </c>
      <c r="AQ86" s="51" t="e">
        <f>IF(AO86&gt;0,ERFC(AO86),(1+ERF(AP86)))</f>
        <v>#NUM!</v>
      </c>
      <c r="AR86" s="7">
        <f t="shared" si="62"/>
        <v>0.3553345272593507</v>
      </c>
      <c r="AS86" s="7">
        <f t="shared" si="63"/>
        <v>0.21564548729448568</v>
      </c>
      <c r="AT86" s="7">
        <f>ERF(AR86)</f>
        <v>0.3846974435948048</v>
      </c>
      <c r="AU86" s="7">
        <f>ERF(AS86)</f>
        <v>0.23961006404453</v>
      </c>
      <c r="AV86" s="7" t="e">
        <f t="shared" si="64"/>
        <v>#NUM!</v>
      </c>
      <c r="AW86" s="7" t="e">
        <f t="shared" si="65"/>
        <v>#NUM!</v>
      </c>
      <c r="AX86" s="7" t="e">
        <f t="shared" si="66"/>
        <v>#NUM!</v>
      </c>
      <c r="AY86" s="1">
        <f t="shared" si="67"/>
      </c>
      <c r="AZ86" s="1" t="e">
        <f t="shared" si="68"/>
        <v>#NUM!</v>
      </c>
      <c r="BA86" s="7">
        <f t="shared" si="69"/>
      </c>
      <c r="BB86" s="1" t="e">
        <f t="shared" si="70"/>
        <v>#NUM!</v>
      </c>
      <c r="BC86" s="1">
        <f t="shared" si="71"/>
      </c>
      <c r="BD86" s="7">
        <f t="shared" si="72"/>
      </c>
      <c r="BE86" s="7">
        <f t="shared" si="73"/>
      </c>
    </row>
    <row r="87" spans="1:57" ht="12.75">
      <c r="A87" s="7"/>
      <c r="B87" s="7"/>
      <c r="C87" s="7"/>
      <c r="D87" s="7"/>
      <c r="E87" s="7"/>
      <c r="F87" s="7"/>
      <c r="G87" s="7"/>
      <c r="H87" s="7"/>
      <c r="J87" s="7">
        <v>1740</v>
      </c>
      <c r="K87" s="7">
        <f t="shared" si="38"/>
        <v>96.66666666666667</v>
      </c>
      <c r="L87" s="7">
        <f t="shared" si="39"/>
        <v>1.0074125272201055</v>
      </c>
      <c r="M87" s="7">
        <f t="shared" si="40"/>
        <v>-0.007412527220105547</v>
      </c>
      <c r="N87" s="7">
        <f t="shared" si="41"/>
        <v>0.488437236450335</v>
      </c>
      <c r="O87" s="7">
        <f t="shared" si="42"/>
        <v>-59.28977973629836</v>
      </c>
      <c r="P87" s="7">
        <f t="shared" si="43"/>
        <v>20.43526363911168</v>
      </c>
      <c r="Q87" s="7">
        <f t="shared" si="44"/>
        <v>-2.901346455977295</v>
      </c>
      <c r="R87" s="7">
        <f t="shared" si="45"/>
        <v>2.901346455977295</v>
      </c>
      <c r="S87" s="7">
        <f>IF(Q87&gt;0,ERFC(Q87),(1+ERF(R87)))</f>
        <v>1.999959239048465</v>
      </c>
      <c r="T87" s="7">
        <f t="shared" si="46"/>
        <v>1.0432980954919466</v>
      </c>
      <c r="U87" s="7">
        <f t="shared" si="47"/>
        <v>0.6331569519321155</v>
      </c>
      <c r="V87" s="7">
        <f>ERF(T87)</f>
        <v>0.8599073647538391</v>
      </c>
      <c r="W87" s="7">
        <f>ERF(U87)</f>
        <v>0.6294369291874335</v>
      </c>
      <c r="X87" s="7">
        <f t="shared" si="48"/>
        <v>0.26436490560973647</v>
      </c>
      <c r="Z87" s="7">
        <f t="shared" si="49"/>
        <v>0</v>
      </c>
      <c r="AA87" s="7">
        <f t="shared" si="50"/>
        <v>1</v>
      </c>
      <c r="AB87" s="7">
        <f t="shared" si="51"/>
        <v>-175.28977973629836</v>
      </c>
      <c r="AC87" s="7">
        <f t="shared" si="52"/>
        <v>-8.577808577952762</v>
      </c>
      <c r="AD87" s="51">
        <f t="shared" si="53"/>
        <v>8.577808577952762</v>
      </c>
      <c r="AE87" s="1">
        <f>IF(AC87&gt;0,ERFC(AC87),(1+ERF(AD87)))</f>
        <v>2</v>
      </c>
      <c r="AF87" s="1" t="e">
        <f t="shared" si="54"/>
        <v>#DIV/0!</v>
      </c>
      <c r="AG87" s="1" t="e">
        <f t="shared" si="55"/>
        <v>#DIV/0!</v>
      </c>
      <c r="AH87" s="7" t="e">
        <f>ERF(AF87)</f>
        <v>#DIV/0!</v>
      </c>
      <c r="AI87" s="7" t="e">
        <f>ERF(AG87)</f>
        <v>#DIV/0!</v>
      </c>
      <c r="AJ87" s="7" t="e">
        <f t="shared" si="56"/>
        <v>#DIV/0!</v>
      </c>
      <c r="AL87" s="7">
        <f t="shared" si="57"/>
        <v>833.3333333333334</v>
      </c>
      <c r="AM87" s="7">
        <f t="shared" si="58"/>
        <v>0.0020764283165926375</v>
      </c>
      <c r="AN87" s="7">
        <f t="shared" si="59"/>
        <v>824.7102202637017</v>
      </c>
      <c r="AO87" s="7">
        <f t="shared" si="60"/>
        <v>40.357209714939195</v>
      </c>
      <c r="AP87" s="7">
        <f t="shared" si="61"/>
        <v>40.357209714939195</v>
      </c>
      <c r="AQ87" s="51" t="e">
        <f>IF(AO87&gt;0,ERFC(AO87),(1+ERF(AP87)))</f>
        <v>#NUM!</v>
      </c>
      <c r="AR87" s="7">
        <f t="shared" si="62"/>
        <v>0.3553345272593507</v>
      </c>
      <c r="AS87" s="7">
        <f t="shared" si="63"/>
        <v>0.21564548729448568</v>
      </c>
      <c r="AT87" s="7">
        <f>ERF(AR87)</f>
        <v>0.3846974435948048</v>
      </c>
      <c r="AU87" s="7">
        <f>ERF(AS87)</f>
        <v>0.23961006404453</v>
      </c>
      <c r="AV87" s="7" t="e">
        <f t="shared" si="64"/>
        <v>#NUM!</v>
      </c>
      <c r="AW87" s="7" t="e">
        <f t="shared" si="65"/>
        <v>#NUM!</v>
      </c>
      <c r="AX87" s="7" t="e">
        <f t="shared" si="66"/>
        <v>#NUM!</v>
      </c>
      <c r="AY87" s="1">
        <f t="shared" si="67"/>
      </c>
      <c r="AZ87" s="1" t="e">
        <f t="shared" si="68"/>
        <v>#NUM!</v>
      </c>
      <c r="BA87" s="7">
        <f t="shared" si="69"/>
      </c>
      <c r="BB87" s="1" t="e">
        <f t="shared" si="70"/>
        <v>#NUM!</v>
      </c>
      <c r="BC87" s="1">
        <f t="shared" si="71"/>
      </c>
      <c r="BD87" s="7">
        <f t="shared" si="72"/>
      </c>
      <c r="BE87" s="7">
        <f t="shared" si="73"/>
      </c>
    </row>
    <row r="88" spans="1:57" ht="12.75">
      <c r="A88" s="7"/>
      <c r="B88" s="7"/>
      <c r="C88" s="7"/>
      <c r="D88" s="7"/>
      <c r="E88" s="7"/>
      <c r="F88" s="7"/>
      <c r="G88" s="7"/>
      <c r="H88" s="7"/>
      <c r="J88" s="7">
        <v>1760</v>
      </c>
      <c r="K88" s="7">
        <f t="shared" si="38"/>
        <v>96.66666666666667</v>
      </c>
      <c r="L88" s="7">
        <f t="shared" si="39"/>
        <v>1.0074125272201055</v>
      </c>
      <c r="M88" s="7">
        <f t="shared" si="40"/>
        <v>-0.007412527220105547</v>
      </c>
      <c r="N88" s="7">
        <f t="shared" si="41"/>
        <v>0.488437236450335</v>
      </c>
      <c r="O88" s="7">
        <f t="shared" si="42"/>
        <v>-61.30460479073858</v>
      </c>
      <c r="P88" s="7">
        <f t="shared" si="43"/>
        <v>20.552372125864206</v>
      </c>
      <c r="Q88" s="7">
        <f t="shared" si="44"/>
        <v>-2.982848131364339</v>
      </c>
      <c r="R88" s="7">
        <f t="shared" si="45"/>
        <v>2.982848131364339</v>
      </c>
      <c r="S88" s="7">
        <f>IF(Q88&gt;0,ERFC(Q88),(1+ERF(R88)))</f>
        <v>1.9999753940800753</v>
      </c>
      <c r="T88" s="7">
        <f t="shared" si="46"/>
        <v>1.0432980954919466</v>
      </c>
      <c r="U88" s="7">
        <f t="shared" si="47"/>
        <v>0.6331569519321155</v>
      </c>
      <c r="V88" s="7">
        <f>ERF(T88)</f>
        <v>0.8599073647538391</v>
      </c>
      <c r="W88" s="7">
        <f>ERF(U88)</f>
        <v>0.6294369291874335</v>
      </c>
      <c r="X88" s="7">
        <f t="shared" si="48"/>
        <v>0.26436704106496145</v>
      </c>
      <c r="Z88" s="7">
        <f t="shared" si="49"/>
        <v>0</v>
      </c>
      <c r="AA88" s="7">
        <f t="shared" si="50"/>
        <v>1</v>
      </c>
      <c r="AB88" s="7">
        <f t="shared" si="51"/>
        <v>-177.30460479073858</v>
      </c>
      <c r="AC88" s="7">
        <f t="shared" si="52"/>
        <v>-8.62696547653538</v>
      </c>
      <c r="AD88" s="51">
        <f t="shared" si="53"/>
        <v>8.62696547653538</v>
      </c>
      <c r="AE88" s="1">
        <f>IF(AC88&gt;0,ERFC(AC88),(1+ERF(AD88)))</f>
        <v>2</v>
      </c>
      <c r="AF88" s="1" t="e">
        <f t="shared" si="54"/>
        <v>#DIV/0!</v>
      </c>
      <c r="AG88" s="1" t="e">
        <f t="shared" si="55"/>
        <v>#DIV/0!</v>
      </c>
      <c r="AH88" s="7" t="e">
        <f>ERF(AF88)</f>
        <v>#DIV/0!</v>
      </c>
      <c r="AI88" s="7" t="e">
        <f>ERF(AG88)</f>
        <v>#DIV/0!</v>
      </c>
      <c r="AJ88" s="7" t="e">
        <f t="shared" si="56"/>
        <v>#DIV/0!</v>
      </c>
      <c r="AL88" s="7">
        <f t="shared" si="57"/>
        <v>833.3333333333334</v>
      </c>
      <c r="AM88" s="7">
        <f t="shared" si="58"/>
        <v>0.0020764283165926375</v>
      </c>
      <c r="AN88" s="7">
        <f t="shared" si="59"/>
        <v>822.6953952092614</v>
      </c>
      <c r="AO88" s="7">
        <f t="shared" si="60"/>
        <v>40.029218533559806</v>
      </c>
      <c r="AP88" s="7">
        <f t="shared" si="61"/>
        <v>40.029218533559806</v>
      </c>
      <c r="AQ88" s="51" t="e">
        <f>IF(AO88&gt;0,ERFC(AO88),(1+ERF(AP88)))</f>
        <v>#NUM!</v>
      </c>
      <c r="AR88" s="7">
        <f t="shared" si="62"/>
        <v>0.3553345272593507</v>
      </c>
      <c r="AS88" s="7">
        <f t="shared" si="63"/>
        <v>0.21564548729448568</v>
      </c>
      <c r="AT88" s="7">
        <f>ERF(AR88)</f>
        <v>0.3846974435948048</v>
      </c>
      <c r="AU88" s="7">
        <f>ERF(AS88)</f>
        <v>0.23961006404453</v>
      </c>
      <c r="AV88" s="7" t="e">
        <f t="shared" si="64"/>
        <v>#NUM!</v>
      </c>
      <c r="AW88" s="7" t="e">
        <f t="shared" si="65"/>
        <v>#NUM!</v>
      </c>
      <c r="AX88" s="7" t="e">
        <f t="shared" si="66"/>
        <v>#NUM!</v>
      </c>
      <c r="AY88" s="1">
        <f t="shared" si="67"/>
      </c>
      <c r="AZ88" s="1" t="e">
        <f t="shared" si="68"/>
        <v>#NUM!</v>
      </c>
      <c r="BA88" s="7">
        <f t="shared" si="69"/>
      </c>
      <c r="BB88" s="1" t="e">
        <f t="shared" si="70"/>
        <v>#NUM!</v>
      </c>
      <c r="BC88" s="1">
        <f t="shared" si="71"/>
      </c>
      <c r="BD88" s="7">
        <f t="shared" si="72"/>
      </c>
      <c r="BE88" s="7">
        <f t="shared" si="73"/>
      </c>
    </row>
    <row r="89" spans="1:57" ht="12.75">
      <c r="A89" s="7"/>
      <c r="B89" s="7"/>
      <c r="C89" s="7"/>
      <c r="D89" s="7"/>
      <c r="E89" s="7"/>
      <c r="F89" s="7"/>
      <c r="G89" s="7"/>
      <c r="H89" s="7"/>
      <c r="J89" s="7">
        <v>1780</v>
      </c>
      <c r="K89" s="7">
        <f t="shared" si="38"/>
        <v>96.66666666666667</v>
      </c>
      <c r="L89" s="7">
        <f t="shared" si="39"/>
        <v>1.0074125272201055</v>
      </c>
      <c r="M89" s="7">
        <f t="shared" si="40"/>
        <v>-0.007412527220105547</v>
      </c>
      <c r="N89" s="7">
        <f t="shared" si="41"/>
        <v>0.488437236450335</v>
      </c>
      <c r="O89" s="7">
        <f t="shared" si="42"/>
        <v>-63.319429845178774</v>
      </c>
      <c r="P89" s="7">
        <f t="shared" si="43"/>
        <v>20.668817092422103</v>
      </c>
      <c r="Q89" s="7">
        <f t="shared" si="44"/>
        <v>-3.063524611110611</v>
      </c>
      <c r="R89" s="7">
        <f t="shared" si="45"/>
        <v>3.063524611110611</v>
      </c>
      <c r="S89" s="7">
        <f>IF(Q89&gt;0,ERFC(Q89),(1+ERF(R89)))</f>
        <v>1.9999852559635327</v>
      </c>
      <c r="T89" s="7">
        <f t="shared" si="46"/>
        <v>1.0432980954919466</v>
      </c>
      <c r="U89" s="7">
        <f t="shared" si="47"/>
        <v>0.6331569519321155</v>
      </c>
      <c r="V89" s="7">
        <f>ERF(T89)</f>
        <v>0.8599073647538391</v>
      </c>
      <c r="W89" s="7">
        <f>ERF(U89)</f>
        <v>0.6294369291874335</v>
      </c>
      <c r="X89" s="7">
        <f t="shared" si="48"/>
        <v>0.26436834465947395</v>
      </c>
      <c r="Z89" s="7">
        <f t="shared" si="49"/>
        <v>0</v>
      </c>
      <c r="AA89" s="7">
        <f t="shared" si="50"/>
        <v>1</v>
      </c>
      <c r="AB89" s="7">
        <f t="shared" si="51"/>
        <v>-179.31942984517877</v>
      </c>
      <c r="AC89" s="7">
        <f t="shared" si="52"/>
        <v>-8.675843859052941</v>
      </c>
      <c r="AD89" s="51">
        <f t="shared" si="53"/>
        <v>8.675843859052941</v>
      </c>
      <c r="AE89" s="1">
        <f>IF(AC89&gt;0,ERFC(AC89),(1+ERF(AD89)))</f>
        <v>2</v>
      </c>
      <c r="AF89" s="1" t="e">
        <f t="shared" si="54"/>
        <v>#DIV/0!</v>
      </c>
      <c r="AG89" s="1" t="e">
        <f t="shared" si="55"/>
        <v>#DIV/0!</v>
      </c>
      <c r="AH89" s="7" t="e">
        <f>ERF(AF89)</f>
        <v>#DIV/0!</v>
      </c>
      <c r="AI89" s="7" t="e">
        <f>ERF(AG89)</f>
        <v>#DIV/0!</v>
      </c>
      <c r="AJ89" s="7" t="e">
        <f t="shared" si="56"/>
        <v>#DIV/0!</v>
      </c>
      <c r="AL89" s="7">
        <f t="shared" si="57"/>
        <v>833.3333333333334</v>
      </c>
      <c r="AM89" s="7">
        <f t="shared" si="58"/>
        <v>0.0020764283165926375</v>
      </c>
      <c r="AN89" s="7">
        <f t="shared" si="59"/>
        <v>820.6805701548212</v>
      </c>
      <c r="AO89" s="7">
        <f t="shared" si="60"/>
        <v>39.70621862320853</v>
      </c>
      <c r="AP89" s="7">
        <f t="shared" si="61"/>
        <v>39.70621862320853</v>
      </c>
      <c r="AQ89" s="51" t="e">
        <f>IF(AO89&gt;0,ERFC(AO89),(1+ERF(AP89)))</f>
        <v>#NUM!</v>
      </c>
      <c r="AR89" s="7">
        <f t="shared" si="62"/>
        <v>0.3553345272593507</v>
      </c>
      <c r="AS89" s="7">
        <f t="shared" si="63"/>
        <v>0.21564548729448568</v>
      </c>
      <c r="AT89" s="7">
        <f>ERF(AR89)</f>
        <v>0.3846974435948048</v>
      </c>
      <c r="AU89" s="7">
        <f>ERF(AS89)</f>
        <v>0.23961006404453</v>
      </c>
      <c r="AV89" s="7" t="e">
        <f t="shared" si="64"/>
        <v>#NUM!</v>
      </c>
      <c r="AW89" s="7" t="e">
        <f t="shared" si="65"/>
        <v>#NUM!</v>
      </c>
      <c r="AX89" s="7" t="e">
        <f t="shared" si="66"/>
        <v>#NUM!</v>
      </c>
      <c r="AY89" s="1">
        <f t="shared" si="67"/>
      </c>
      <c r="AZ89" s="1" t="e">
        <f t="shared" si="68"/>
        <v>#NUM!</v>
      </c>
      <c r="BA89" s="7">
        <f t="shared" si="69"/>
      </c>
      <c r="BB89" s="1" t="e">
        <f t="shared" si="70"/>
        <v>#NUM!</v>
      </c>
      <c r="BC89" s="1">
        <f t="shared" si="71"/>
      </c>
      <c r="BD89" s="7">
        <f t="shared" si="72"/>
      </c>
      <c r="BE89" s="7">
        <f t="shared" si="73"/>
      </c>
    </row>
    <row r="90" spans="1:57" ht="12.75">
      <c r="A90" s="7"/>
      <c r="B90" s="7"/>
      <c r="C90" s="7"/>
      <c r="D90" s="7"/>
      <c r="E90" s="7"/>
      <c r="F90" s="7"/>
      <c r="G90" s="7"/>
      <c r="H90" s="7"/>
      <c r="J90" s="7">
        <v>1800</v>
      </c>
      <c r="K90" s="7">
        <f t="shared" si="38"/>
        <v>96.66666666666667</v>
      </c>
      <c r="L90" s="7">
        <f t="shared" si="39"/>
        <v>1.0074125272201055</v>
      </c>
      <c r="M90" s="7">
        <f t="shared" si="40"/>
        <v>-0.007412527220105547</v>
      </c>
      <c r="N90" s="7">
        <f t="shared" si="41"/>
        <v>0.488437236450335</v>
      </c>
      <c r="O90" s="7">
        <f t="shared" si="42"/>
        <v>-65.334254899619</v>
      </c>
      <c r="P90" s="7">
        <f t="shared" si="43"/>
        <v>20.784609690826528</v>
      </c>
      <c r="Q90" s="7">
        <f t="shared" si="44"/>
        <v>-3.1433958044665546</v>
      </c>
      <c r="R90" s="7">
        <f t="shared" si="45"/>
        <v>3.1433958044665546</v>
      </c>
      <c r="S90" s="7">
        <f>IF(Q90&gt;0,ERFC(Q90),(1+ERF(R90)))</f>
        <v>1.9999912284975498</v>
      </c>
      <c r="T90" s="7">
        <f t="shared" si="46"/>
        <v>1.0432980954919466</v>
      </c>
      <c r="U90" s="7">
        <f t="shared" si="47"/>
        <v>0.6331569519321155</v>
      </c>
      <c r="V90" s="7">
        <f>ERF(T90)</f>
        <v>0.8599073647538391</v>
      </c>
      <c r="W90" s="7">
        <f>ERF(U90)</f>
        <v>0.6294369291874335</v>
      </c>
      <c r="X90" s="7">
        <f t="shared" si="48"/>
        <v>0.2643691341397598</v>
      </c>
      <c r="Z90" s="7">
        <f t="shared" si="49"/>
        <v>0</v>
      </c>
      <c r="AA90" s="7">
        <f t="shared" si="50"/>
        <v>1</v>
      </c>
      <c r="AB90" s="7">
        <f t="shared" si="51"/>
        <v>-181.334254899619</v>
      </c>
      <c r="AC90" s="7">
        <f t="shared" si="52"/>
        <v>-8.724448406632936</v>
      </c>
      <c r="AD90" s="51">
        <f t="shared" si="53"/>
        <v>8.724448406632936</v>
      </c>
      <c r="AE90" s="1">
        <f>IF(AC90&gt;0,ERFC(AC90),(1+ERF(AD90)))</f>
        <v>2</v>
      </c>
      <c r="AF90" s="1" t="e">
        <f t="shared" si="54"/>
        <v>#DIV/0!</v>
      </c>
      <c r="AG90" s="1" t="e">
        <f t="shared" si="55"/>
        <v>#DIV/0!</v>
      </c>
      <c r="AH90" s="7" t="e">
        <f>ERF(AF90)</f>
        <v>#DIV/0!</v>
      </c>
      <c r="AI90" s="7" t="e">
        <f>ERF(AG90)</f>
        <v>#DIV/0!</v>
      </c>
      <c r="AJ90" s="7" t="e">
        <f t="shared" si="56"/>
        <v>#DIV/0!</v>
      </c>
      <c r="AL90" s="7">
        <f t="shared" si="57"/>
        <v>833.3333333333334</v>
      </c>
      <c r="AM90" s="7">
        <f t="shared" si="58"/>
        <v>0.0020764283165926375</v>
      </c>
      <c r="AN90" s="7">
        <f t="shared" si="59"/>
        <v>818.665745100381</v>
      </c>
      <c r="AO90" s="7">
        <f t="shared" si="60"/>
        <v>39.38807402583587</v>
      </c>
      <c r="AP90" s="7">
        <f t="shared" si="61"/>
        <v>39.38807402583587</v>
      </c>
      <c r="AQ90" s="51" t="e">
        <f>IF(AO90&gt;0,ERFC(AO90),(1+ERF(AP90)))</f>
        <v>#NUM!</v>
      </c>
      <c r="AR90" s="7">
        <f t="shared" si="62"/>
        <v>0.3553345272593507</v>
      </c>
      <c r="AS90" s="7">
        <f t="shared" si="63"/>
        <v>0.21564548729448568</v>
      </c>
      <c r="AT90" s="7">
        <f>ERF(AR90)</f>
        <v>0.3846974435948048</v>
      </c>
      <c r="AU90" s="7">
        <f>ERF(AS90)</f>
        <v>0.23961006404453</v>
      </c>
      <c r="AV90" s="7" t="e">
        <f t="shared" si="64"/>
        <v>#NUM!</v>
      </c>
      <c r="AW90" s="7" t="e">
        <f t="shared" si="65"/>
        <v>#NUM!</v>
      </c>
      <c r="AX90" s="7" t="e">
        <f t="shared" si="66"/>
        <v>#NUM!</v>
      </c>
      <c r="AY90" s="1">
        <f t="shared" si="67"/>
      </c>
      <c r="AZ90" s="1" t="e">
        <f t="shared" si="68"/>
        <v>#NUM!</v>
      </c>
      <c r="BA90" s="7">
        <f t="shared" si="69"/>
      </c>
      <c r="BB90" s="1" t="e">
        <f t="shared" si="70"/>
        <v>#NUM!</v>
      </c>
      <c r="BC90" s="1">
        <f t="shared" si="71"/>
      </c>
      <c r="BD90" s="7">
        <f t="shared" si="72"/>
      </c>
      <c r="BE90" s="7">
        <f t="shared" si="73"/>
      </c>
    </row>
    <row r="91" spans="1:57" ht="12.75">
      <c r="A91" s="7"/>
      <c r="B91" s="7"/>
      <c r="C91" s="7"/>
      <c r="D91" s="7"/>
      <c r="E91" s="7"/>
      <c r="F91" s="7"/>
      <c r="G91" s="7"/>
      <c r="H91" s="7"/>
      <c r="J91" s="7">
        <v>1820</v>
      </c>
      <c r="K91" s="7">
        <f t="shared" si="38"/>
        <v>96.66666666666667</v>
      </c>
      <c r="L91" s="7">
        <f t="shared" si="39"/>
        <v>1.0074125272201055</v>
      </c>
      <c r="M91" s="7">
        <f t="shared" si="40"/>
        <v>-0.007412527220105547</v>
      </c>
      <c r="N91" s="7">
        <f t="shared" si="41"/>
        <v>0.488437236450335</v>
      </c>
      <c r="O91" s="7">
        <f t="shared" si="42"/>
        <v>-67.34907995405922</v>
      </c>
      <c r="P91" s="7">
        <f t="shared" si="43"/>
        <v>20.89976076418101</v>
      </c>
      <c r="Q91" s="7">
        <f t="shared" si="44"/>
        <v>-3.2224809036802577</v>
      </c>
      <c r="R91" s="7">
        <f t="shared" si="45"/>
        <v>3.2224809036802577</v>
      </c>
      <c r="S91" s="7">
        <f>IF(Q91&gt;0,ERFC(Q91),(1+ERF(R91)))</f>
        <v>1.9999948178739684</v>
      </c>
      <c r="T91" s="7">
        <f t="shared" si="46"/>
        <v>1.0432980954919466</v>
      </c>
      <c r="U91" s="7">
        <f t="shared" si="47"/>
        <v>0.6331569519321155</v>
      </c>
      <c r="V91" s="7">
        <f>ERF(T91)</f>
        <v>0.8599073647538391</v>
      </c>
      <c r="W91" s="7">
        <f>ERF(U91)</f>
        <v>0.6294369291874335</v>
      </c>
      <c r="X91" s="7">
        <f t="shared" si="48"/>
        <v>0.26436960860200864</v>
      </c>
      <c r="Z91" s="7">
        <f t="shared" si="49"/>
        <v>0</v>
      </c>
      <c r="AA91" s="7">
        <f t="shared" si="50"/>
        <v>1</v>
      </c>
      <c r="AB91" s="7">
        <f t="shared" si="51"/>
        <v>-183.34907995405922</v>
      </c>
      <c r="AC91" s="7">
        <f t="shared" si="52"/>
        <v>-8.772783670724666</v>
      </c>
      <c r="AD91" s="51">
        <f t="shared" si="53"/>
        <v>8.772783670724666</v>
      </c>
      <c r="AE91" s="1">
        <f>IF(AC91&gt;0,ERFC(AC91),(1+ERF(AD91)))</f>
        <v>2</v>
      </c>
      <c r="AF91" s="1" t="e">
        <f t="shared" si="54"/>
        <v>#DIV/0!</v>
      </c>
      <c r="AG91" s="1" t="e">
        <f t="shared" si="55"/>
        <v>#DIV/0!</v>
      </c>
      <c r="AH91" s="7" t="e">
        <f>ERF(AF91)</f>
        <v>#DIV/0!</v>
      </c>
      <c r="AI91" s="7" t="e">
        <f>ERF(AG91)</f>
        <v>#DIV/0!</v>
      </c>
      <c r="AJ91" s="7" t="e">
        <f t="shared" si="56"/>
        <v>#DIV/0!</v>
      </c>
      <c r="AL91" s="7">
        <f t="shared" si="57"/>
        <v>833.3333333333334</v>
      </c>
      <c r="AM91" s="7">
        <f t="shared" si="58"/>
        <v>0.0020764283165926375</v>
      </c>
      <c r="AN91" s="7">
        <f t="shared" si="59"/>
        <v>816.6509200459408</v>
      </c>
      <c r="AO91" s="7">
        <f t="shared" si="60"/>
        <v>39.07465397620988</v>
      </c>
      <c r="AP91" s="7">
        <f t="shared" si="61"/>
        <v>39.07465397620988</v>
      </c>
      <c r="AQ91" s="51" t="e">
        <f>IF(AO91&gt;0,ERFC(AO91),(1+ERF(AP91)))</f>
        <v>#NUM!</v>
      </c>
      <c r="AR91" s="7">
        <f t="shared" si="62"/>
        <v>0.3553345272593507</v>
      </c>
      <c r="AS91" s="7">
        <f t="shared" si="63"/>
        <v>0.21564548729448568</v>
      </c>
      <c r="AT91" s="7">
        <f>ERF(AR91)</f>
        <v>0.3846974435948048</v>
      </c>
      <c r="AU91" s="7">
        <f>ERF(AS91)</f>
        <v>0.23961006404453</v>
      </c>
      <c r="AV91" s="7" t="e">
        <f t="shared" si="64"/>
        <v>#NUM!</v>
      </c>
      <c r="AW91" s="7" t="e">
        <f t="shared" si="65"/>
        <v>#NUM!</v>
      </c>
      <c r="AX91" s="7" t="e">
        <f t="shared" si="66"/>
        <v>#NUM!</v>
      </c>
      <c r="AY91" s="1">
        <f t="shared" si="67"/>
      </c>
      <c r="AZ91" s="1" t="e">
        <f t="shared" si="68"/>
        <v>#NUM!</v>
      </c>
      <c r="BA91" s="7">
        <f t="shared" si="69"/>
      </c>
      <c r="BB91" s="1" t="e">
        <f t="shared" si="70"/>
        <v>#NUM!</v>
      </c>
      <c r="BC91" s="1">
        <f t="shared" si="71"/>
      </c>
      <c r="BD91" s="7">
        <f t="shared" si="72"/>
      </c>
      <c r="BE91" s="7">
        <f t="shared" si="73"/>
      </c>
    </row>
    <row r="92" spans="1:57" ht="12.75">
      <c r="A92" s="7"/>
      <c r="B92" s="7"/>
      <c r="C92" s="7"/>
      <c r="D92" s="7"/>
      <c r="E92" s="7"/>
      <c r="F92" s="7"/>
      <c r="G92" s="7"/>
      <c r="H92" s="7"/>
      <c r="J92" s="7">
        <v>1840</v>
      </c>
      <c r="K92" s="7">
        <f t="shared" si="38"/>
        <v>96.66666666666667</v>
      </c>
      <c r="L92" s="7">
        <f t="shared" si="39"/>
        <v>1.0074125272201055</v>
      </c>
      <c r="M92" s="7">
        <f t="shared" si="40"/>
        <v>-0.007412527220105547</v>
      </c>
      <c r="N92" s="7">
        <f t="shared" si="41"/>
        <v>0.488437236450335</v>
      </c>
      <c r="O92" s="7">
        <f t="shared" si="42"/>
        <v>-69.36390500849942</v>
      </c>
      <c r="P92" s="7">
        <f t="shared" si="43"/>
        <v>21.014280858501916</v>
      </c>
      <c r="Q92" s="7">
        <f t="shared" si="44"/>
        <v>-3.3007984177786556</v>
      </c>
      <c r="R92" s="7">
        <f t="shared" si="45"/>
        <v>3.3007984177786556</v>
      </c>
      <c r="S92" s="7">
        <f>IF(Q92&gt;0,ERFC(Q92),(1+ERF(R92)))</f>
        <v>1.9999969590424564</v>
      </c>
      <c r="T92" s="7">
        <f t="shared" si="46"/>
        <v>1.0432980954919466</v>
      </c>
      <c r="U92" s="7">
        <f t="shared" si="47"/>
        <v>0.6331569519321155</v>
      </c>
      <c r="V92" s="7">
        <f>ERF(T92)</f>
        <v>0.8599073647538391</v>
      </c>
      <c r="W92" s="7">
        <f>ERF(U92)</f>
        <v>0.6294369291874335</v>
      </c>
      <c r="X92" s="7">
        <f t="shared" si="48"/>
        <v>0.26436989163267954</v>
      </c>
      <c r="Z92" s="7">
        <f t="shared" si="49"/>
        <v>0</v>
      </c>
      <c r="AA92" s="7">
        <f t="shared" si="50"/>
        <v>1</v>
      </c>
      <c r="AB92" s="7">
        <f t="shared" si="51"/>
        <v>-185.36390500849942</v>
      </c>
      <c r="AC92" s="7">
        <f t="shared" si="52"/>
        <v>-8.820854078073543</v>
      </c>
      <c r="AD92" s="51">
        <f t="shared" si="53"/>
        <v>8.820854078073543</v>
      </c>
      <c r="AE92" s="1">
        <f>IF(AC92&gt;0,ERFC(AC92),(1+ERF(AD92)))</f>
        <v>2</v>
      </c>
      <c r="AF92" s="1" t="e">
        <f t="shared" si="54"/>
        <v>#DIV/0!</v>
      </c>
      <c r="AG92" s="1" t="e">
        <f t="shared" si="55"/>
        <v>#DIV/0!</v>
      </c>
      <c r="AH92" s="7" t="e">
        <f>ERF(AF92)</f>
        <v>#DIV/0!</v>
      </c>
      <c r="AI92" s="7" t="e">
        <f>ERF(AG92)</f>
        <v>#DIV/0!</v>
      </c>
      <c r="AJ92" s="7" t="e">
        <f t="shared" si="56"/>
        <v>#DIV/0!</v>
      </c>
      <c r="AL92" s="7">
        <f t="shared" si="57"/>
        <v>833.3333333333334</v>
      </c>
      <c r="AM92" s="7">
        <f t="shared" si="58"/>
        <v>0.0020764283165926375</v>
      </c>
      <c r="AN92" s="7">
        <f t="shared" si="59"/>
        <v>814.6360949915006</v>
      </c>
      <c r="AO92" s="7">
        <f t="shared" si="60"/>
        <v>38.76583264860652</v>
      </c>
      <c r="AP92" s="7">
        <f t="shared" si="61"/>
        <v>38.76583264860652</v>
      </c>
      <c r="AQ92" s="51" t="e">
        <f>IF(AO92&gt;0,ERFC(AO92),(1+ERF(AP92)))</f>
        <v>#NUM!</v>
      </c>
      <c r="AR92" s="7">
        <f t="shared" si="62"/>
        <v>0.3553345272593507</v>
      </c>
      <c r="AS92" s="7">
        <f t="shared" si="63"/>
        <v>0.21564548729448568</v>
      </c>
      <c r="AT92" s="7">
        <f>ERF(AR92)</f>
        <v>0.3846974435948048</v>
      </c>
      <c r="AU92" s="7">
        <f>ERF(AS92)</f>
        <v>0.23961006404453</v>
      </c>
      <c r="AV92" s="7" t="e">
        <f t="shared" si="64"/>
        <v>#NUM!</v>
      </c>
      <c r="AW92" s="7" t="e">
        <f t="shared" si="65"/>
        <v>#NUM!</v>
      </c>
      <c r="AX92" s="7" t="e">
        <f t="shared" si="66"/>
        <v>#NUM!</v>
      </c>
      <c r="AY92" s="1">
        <f t="shared" si="67"/>
      </c>
      <c r="AZ92" s="1" t="e">
        <f t="shared" si="68"/>
        <v>#NUM!</v>
      </c>
      <c r="BA92" s="7">
        <f t="shared" si="69"/>
      </c>
      <c r="BB92" s="1" t="e">
        <f t="shared" si="70"/>
        <v>#NUM!</v>
      </c>
      <c r="BC92" s="1">
        <f t="shared" si="71"/>
      </c>
      <c r="BD92" s="7">
        <f t="shared" si="72"/>
      </c>
      <c r="BE92" s="7">
        <f t="shared" si="73"/>
      </c>
    </row>
    <row r="93" spans="10:57" ht="12.75">
      <c r="J93" s="7">
        <v>1860</v>
      </c>
      <c r="K93" s="7">
        <f t="shared" si="38"/>
        <v>96.66666666666667</v>
      </c>
      <c r="L93" s="7">
        <f t="shared" si="39"/>
        <v>1.0074125272201055</v>
      </c>
      <c r="M93" s="7">
        <f t="shared" si="40"/>
        <v>-0.007412527220105547</v>
      </c>
      <c r="N93" s="7">
        <f t="shared" si="41"/>
        <v>0.488437236450335</v>
      </c>
      <c r="O93" s="7">
        <f t="shared" si="42"/>
        <v>-71.37873006293964</v>
      </c>
      <c r="P93" s="7">
        <f t="shared" si="43"/>
        <v>21.12818023399081</v>
      </c>
      <c r="Q93" s="7">
        <f t="shared" si="44"/>
        <v>-3.3783662043977754</v>
      </c>
      <c r="R93" s="7">
        <f t="shared" si="45"/>
        <v>3.3783662043977754</v>
      </c>
      <c r="S93" s="7">
        <f>IF(Q93&gt;0,ERFC(Q93),(1+ERF(R93)))</f>
        <v>1.999998227159363</v>
      </c>
      <c r="T93" s="7">
        <f t="shared" si="46"/>
        <v>1.0432980954919466</v>
      </c>
      <c r="U93" s="7">
        <f t="shared" si="47"/>
        <v>0.6331569519321155</v>
      </c>
      <c r="V93" s="7">
        <f>ERF(T93)</f>
        <v>0.8599073647538391</v>
      </c>
      <c r="W93" s="7">
        <f>ERF(U93)</f>
        <v>0.6294369291874335</v>
      </c>
      <c r="X93" s="7">
        <f t="shared" si="48"/>
        <v>0.264370059258899</v>
      </c>
      <c r="Z93" s="7">
        <f t="shared" si="49"/>
        <v>0</v>
      </c>
      <c r="AA93" s="7">
        <f t="shared" si="50"/>
        <v>1</v>
      </c>
      <c r="AB93" s="7">
        <f t="shared" si="51"/>
        <v>-187.37873006293964</v>
      </c>
      <c r="AC93" s="7">
        <f t="shared" si="52"/>
        <v>-8.868663935452735</v>
      </c>
      <c r="AD93" s="51">
        <f t="shared" si="53"/>
        <v>8.868663935452735</v>
      </c>
      <c r="AE93" s="1">
        <f>IF(AC93&gt;0,ERFC(AC93),(1+ERF(AD93)))</f>
        <v>2</v>
      </c>
      <c r="AF93" s="1" t="e">
        <f t="shared" si="54"/>
        <v>#DIV/0!</v>
      </c>
      <c r="AG93" s="1" t="e">
        <f t="shared" si="55"/>
        <v>#DIV/0!</v>
      </c>
      <c r="AH93" s="7" t="e">
        <f>ERF(AF93)</f>
        <v>#DIV/0!</v>
      </c>
      <c r="AI93" s="7" t="e">
        <f>ERF(AG93)</f>
        <v>#DIV/0!</v>
      </c>
      <c r="AJ93" s="7" t="e">
        <f t="shared" si="56"/>
        <v>#DIV/0!</v>
      </c>
      <c r="AL93" s="7">
        <f t="shared" si="57"/>
        <v>833.3333333333334</v>
      </c>
      <c r="AM93" s="7">
        <f t="shared" si="58"/>
        <v>0.0020764283165926375</v>
      </c>
      <c r="AN93" s="7">
        <f t="shared" si="59"/>
        <v>812.6212699370603</v>
      </c>
      <c r="AO93" s="7">
        <f t="shared" si="60"/>
        <v>38.46148891846933</v>
      </c>
      <c r="AP93" s="7">
        <f t="shared" si="61"/>
        <v>38.46148891846933</v>
      </c>
      <c r="AQ93" s="51" t="e">
        <f>IF(AO93&gt;0,ERFC(AO93),(1+ERF(AP93)))</f>
        <v>#NUM!</v>
      </c>
      <c r="AR93" s="7">
        <f t="shared" si="62"/>
        <v>0.3553345272593507</v>
      </c>
      <c r="AS93" s="7">
        <f t="shared" si="63"/>
        <v>0.21564548729448568</v>
      </c>
      <c r="AT93" s="7">
        <f>ERF(AR93)</f>
        <v>0.3846974435948048</v>
      </c>
      <c r="AU93" s="7">
        <f>ERF(AS93)</f>
        <v>0.23961006404453</v>
      </c>
      <c r="AV93" s="7" t="e">
        <f t="shared" si="64"/>
        <v>#NUM!</v>
      </c>
      <c r="AW93" s="7" t="e">
        <f t="shared" si="65"/>
        <v>#NUM!</v>
      </c>
      <c r="AX93" s="7" t="e">
        <f t="shared" si="66"/>
        <v>#NUM!</v>
      </c>
      <c r="AY93" s="1">
        <f t="shared" si="67"/>
      </c>
      <c r="AZ93" s="1" t="e">
        <f t="shared" si="68"/>
        <v>#NUM!</v>
      </c>
      <c r="BA93" s="7">
        <f t="shared" si="69"/>
      </c>
      <c r="BB93" s="1" t="e">
        <f t="shared" si="70"/>
        <v>#NUM!</v>
      </c>
      <c r="BC93" s="1">
        <f t="shared" si="71"/>
      </c>
      <c r="BD93" s="7">
        <f t="shared" si="72"/>
      </c>
      <c r="BE93" s="7">
        <f t="shared" si="73"/>
      </c>
    </row>
    <row r="94" spans="10:57" ht="12.75">
      <c r="J94" s="7">
        <v>1880</v>
      </c>
      <c r="K94" s="7">
        <f t="shared" si="38"/>
        <v>96.66666666666667</v>
      </c>
      <c r="L94" s="7">
        <f t="shared" si="39"/>
        <v>1.0074125272201055</v>
      </c>
      <c r="M94" s="7">
        <f t="shared" si="40"/>
        <v>-0.007412527220105547</v>
      </c>
      <c r="N94" s="7">
        <f t="shared" si="41"/>
        <v>0.488437236450335</v>
      </c>
      <c r="O94" s="7">
        <f t="shared" si="42"/>
        <v>-73.39355511737983</v>
      </c>
      <c r="P94" s="7">
        <f t="shared" si="43"/>
        <v>21.241468875762806</v>
      </c>
      <c r="Q94" s="7">
        <f t="shared" si="44"/>
        <v>-3.455201499794782</v>
      </c>
      <c r="R94" s="7">
        <f t="shared" si="45"/>
        <v>3.455201499794782</v>
      </c>
      <c r="S94" s="7">
        <f>IF(Q94&gt;0,ERFC(Q94),(1+ERF(R94)))</f>
        <v>1.9999989729980605</v>
      </c>
      <c r="T94" s="7">
        <f t="shared" si="46"/>
        <v>1.0432980954919466</v>
      </c>
      <c r="U94" s="7">
        <f t="shared" si="47"/>
        <v>0.6331569519321155</v>
      </c>
      <c r="V94" s="7">
        <f>ERF(T94)</f>
        <v>0.8599073647538391</v>
      </c>
      <c r="W94" s="7">
        <f>ERF(U94)</f>
        <v>0.6294369291874335</v>
      </c>
      <c r="X94" s="7">
        <f t="shared" si="48"/>
        <v>0.2643701578476967</v>
      </c>
      <c r="Z94" s="7">
        <f t="shared" si="49"/>
        <v>0</v>
      </c>
      <c r="AA94" s="7">
        <f t="shared" si="50"/>
        <v>1</v>
      </c>
      <c r="AB94" s="7">
        <f t="shared" si="51"/>
        <v>-189.39355511737983</v>
      </c>
      <c r="AC94" s="7">
        <f t="shared" si="52"/>
        <v>-8.916217434166425</v>
      </c>
      <c r="AD94" s="51">
        <f t="shared" si="53"/>
        <v>8.916217434166425</v>
      </c>
      <c r="AE94" s="1">
        <f>IF(AC94&gt;0,ERFC(AC94),(1+ERF(AD94)))</f>
        <v>2</v>
      </c>
      <c r="AF94" s="1" t="e">
        <f t="shared" si="54"/>
        <v>#DIV/0!</v>
      </c>
      <c r="AG94" s="1" t="e">
        <f t="shared" si="55"/>
        <v>#DIV/0!</v>
      </c>
      <c r="AH94" s="7" t="e">
        <f>ERF(AF94)</f>
        <v>#DIV/0!</v>
      </c>
      <c r="AI94" s="7" t="e">
        <f>ERF(AG94)</f>
        <v>#DIV/0!</v>
      </c>
      <c r="AJ94" s="7" t="e">
        <f t="shared" si="56"/>
        <v>#DIV/0!</v>
      </c>
      <c r="AL94" s="7">
        <f t="shared" si="57"/>
        <v>833.3333333333334</v>
      </c>
      <c r="AM94" s="7">
        <f t="shared" si="58"/>
        <v>0.0020764283165926375</v>
      </c>
      <c r="AN94" s="7">
        <f t="shared" si="59"/>
        <v>810.6064448826202</v>
      </c>
      <c r="AO94" s="7">
        <f t="shared" si="60"/>
        <v>38.16150613800291</v>
      </c>
      <c r="AP94" s="7">
        <f t="shared" si="61"/>
        <v>38.16150613800291</v>
      </c>
      <c r="AQ94" s="51" t="e">
        <f>IF(AO94&gt;0,ERFC(AO94),(1+ERF(AP94)))</f>
        <v>#NUM!</v>
      </c>
      <c r="AR94" s="7">
        <f t="shared" si="62"/>
        <v>0.3553345272593507</v>
      </c>
      <c r="AS94" s="7">
        <f t="shared" si="63"/>
        <v>0.21564548729448568</v>
      </c>
      <c r="AT94" s="7">
        <f>ERF(AR94)</f>
        <v>0.3846974435948048</v>
      </c>
      <c r="AU94" s="7">
        <f>ERF(AS94)</f>
        <v>0.23961006404453</v>
      </c>
      <c r="AV94" s="7" t="e">
        <f t="shared" si="64"/>
        <v>#NUM!</v>
      </c>
      <c r="AW94" s="7" t="e">
        <f t="shared" si="65"/>
        <v>#NUM!</v>
      </c>
      <c r="AX94" s="7" t="e">
        <f t="shared" si="66"/>
        <v>#NUM!</v>
      </c>
      <c r="AY94" s="1">
        <f t="shared" si="67"/>
      </c>
      <c r="AZ94" s="1" t="e">
        <f t="shared" si="68"/>
        <v>#NUM!</v>
      </c>
      <c r="BA94" s="7">
        <f t="shared" si="69"/>
      </c>
      <c r="BB94" s="1" t="e">
        <f t="shared" si="70"/>
        <v>#NUM!</v>
      </c>
      <c r="BC94" s="1">
        <f t="shared" si="71"/>
      </c>
      <c r="BD94" s="7">
        <f t="shared" si="72"/>
      </c>
      <c r="BE94" s="7">
        <f t="shared" si="73"/>
      </c>
    </row>
    <row r="95" spans="10:57" ht="12.75">
      <c r="J95" s="7">
        <v>1900</v>
      </c>
      <c r="K95" s="7">
        <f t="shared" si="38"/>
        <v>96.66666666666667</v>
      </c>
      <c r="L95" s="7">
        <f t="shared" si="39"/>
        <v>1.0074125272201055</v>
      </c>
      <c r="M95" s="7">
        <f t="shared" si="40"/>
        <v>-0.007412527220105547</v>
      </c>
      <c r="N95" s="7">
        <f t="shared" si="41"/>
        <v>0.488437236450335</v>
      </c>
      <c r="O95" s="7">
        <f t="shared" si="42"/>
        <v>-75.40838017182006</v>
      </c>
      <c r="P95" s="7">
        <f t="shared" si="43"/>
        <v>21.354156504062622</v>
      </c>
      <c r="Q95" s="7">
        <f t="shared" si="44"/>
        <v>-3.53132094716425</v>
      </c>
      <c r="R95" s="7">
        <f t="shared" si="45"/>
        <v>3.53132094716425</v>
      </c>
      <c r="S95" s="7">
        <f>IF(Q95&gt;0,ERFC(Q95),(1+ERF(R95)))</f>
        <v>1.999999408714622</v>
      </c>
      <c r="T95" s="7">
        <f t="shared" si="46"/>
        <v>1.0432980954919466</v>
      </c>
      <c r="U95" s="7">
        <f t="shared" si="47"/>
        <v>0.6331569519321155</v>
      </c>
      <c r="V95" s="7">
        <f>ERF(T95)</f>
        <v>0.8599073647538391</v>
      </c>
      <c r="W95" s="7">
        <f>ERF(U95)</f>
        <v>0.6294369291874335</v>
      </c>
      <c r="X95" s="7">
        <f t="shared" si="48"/>
        <v>0.26437021544295436</v>
      </c>
      <c r="Z95" s="7">
        <f t="shared" si="49"/>
        <v>0</v>
      </c>
      <c r="AA95" s="7">
        <f t="shared" si="50"/>
        <v>1</v>
      </c>
      <c r="AB95" s="7">
        <f t="shared" si="51"/>
        <v>-191.40838017182006</v>
      </c>
      <c r="AC95" s="7">
        <f t="shared" si="52"/>
        <v>-8.963518654338076</v>
      </c>
      <c r="AD95" s="51">
        <f t="shared" si="53"/>
        <v>8.963518654338076</v>
      </c>
      <c r="AE95" s="1">
        <f>IF(AC95&gt;0,ERFC(AC95),(1+ERF(AD95)))</f>
        <v>2</v>
      </c>
      <c r="AF95" s="1" t="e">
        <f t="shared" si="54"/>
        <v>#DIV/0!</v>
      </c>
      <c r="AG95" s="1" t="e">
        <f t="shared" si="55"/>
        <v>#DIV/0!</v>
      </c>
      <c r="AH95" s="7" t="e">
        <f>ERF(AF95)</f>
        <v>#DIV/0!</v>
      </c>
      <c r="AI95" s="7" t="e">
        <f>ERF(AG95)</f>
        <v>#DIV/0!</v>
      </c>
      <c r="AJ95" s="7" t="e">
        <f t="shared" si="56"/>
        <v>#DIV/0!</v>
      </c>
      <c r="AL95" s="7">
        <f t="shared" si="57"/>
        <v>833.3333333333334</v>
      </c>
      <c r="AM95" s="7">
        <f t="shared" si="58"/>
        <v>0.0020764283165926375</v>
      </c>
      <c r="AN95" s="7">
        <f t="shared" si="59"/>
        <v>808.59161982818</v>
      </c>
      <c r="AO95" s="7">
        <f t="shared" si="60"/>
        <v>37.865771924746625</v>
      </c>
      <c r="AP95" s="7">
        <f t="shared" si="61"/>
        <v>37.865771924746625</v>
      </c>
      <c r="AQ95" s="51" t="e">
        <f>IF(AO95&gt;0,ERFC(AO95),(1+ERF(AP95)))</f>
        <v>#NUM!</v>
      </c>
      <c r="AR95" s="7">
        <f t="shared" si="62"/>
        <v>0.3553345272593507</v>
      </c>
      <c r="AS95" s="7">
        <f t="shared" si="63"/>
        <v>0.21564548729448568</v>
      </c>
      <c r="AT95" s="7">
        <f>ERF(AR95)</f>
        <v>0.3846974435948048</v>
      </c>
      <c r="AU95" s="7">
        <f>ERF(AS95)</f>
        <v>0.23961006404453</v>
      </c>
      <c r="AV95" s="7" t="e">
        <f t="shared" si="64"/>
        <v>#NUM!</v>
      </c>
      <c r="AW95" s="7" t="e">
        <f t="shared" si="65"/>
        <v>#NUM!</v>
      </c>
      <c r="AX95" s="7" t="e">
        <f t="shared" si="66"/>
        <v>#NUM!</v>
      </c>
      <c r="AY95" s="1">
        <f t="shared" si="67"/>
      </c>
      <c r="AZ95" s="1" t="e">
        <f t="shared" si="68"/>
        <v>#NUM!</v>
      </c>
      <c r="BA95" s="7">
        <f t="shared" si="69"/>
      </c>
      <c r="BB95" s="1" t="e">
        <f t="shared" si="70"/>
        <v>#NUM!</v>
      </c>
      <c r="BC95" s="1">
        <f t="shared" si="71"/>
      </c>
      <c r="BD95" s="7">
        <f t="shared" si="72"/>
      </c>
      <c r="BE95" s="7">
        <f t="shared" si="73"/>
      </c>
    </row>
    <row r="96" spans="10:57" ht="12.75">
      <c r="J96" s="7">
        <v>1920</v>
      </c>
      <c r="K96" s="7">
        <f t="shared" si="38"/>
        <v>96.66666666666667</v>
      </c>
      <c r="L96" s="7">
        <f t="shared" si="39"/>
        <v>1.0074125272201055</v>
      </c>
      <c r="M96" s="7">
        <f t="shared" si="40"/>
        <v>-0.007412527220105547</v>
      </c>
      <c r="N96" s="7">
        <f t="shared" si="41"/>
        <v>0.488437236450335</v>
      </c>
      <c r="O96" s="7">
        <f t="shared" si="42"/>
        <v>-77.42320522626028</v>
      </c>
      <c r="P96" s="7">
        <f t="shared" si="43"/>
        <v>21.46625258399798</v>
      </c>
      <c r="Q96" s="7">
        <f t="shared" si="44"/>
        <v>-3.6067406233715618</v>
      </c>
      <c r="R96" s="7">
        <f t="shared" si="45"/>
        <v>3.6067406233715618</v>
      </c>
      <c r="S96" s="7">
        <f>IF(Q96&gt;0,ERFC(Q96),(1+ERF(R96)))</f>
        <v>1.9999996616031104</v>
      </c>
      <c r="T96" s="7">
        <f t="shared" si="46"/>
        <v>1.0432980954919466</v>
      </c>
      <c r="U96" s="7">
        <f t="shared" si="47"/>
        <v>0.6331569519321155</v>
      </c>
      <c r="V96" s="7">
        <f>ERF(T96)</f>
        <v>0.8599073647538391</v>
      </c>
      <c r="W96" s="7">
        <f>ERF(U96)</f>
        <v>0.6294369291874335</v>
      </c>
      <c r="X96" s="7">
        <f t="shared" si="48"/>
        <v>0.2643702488710563</v>
      </c>
      <c r="Z96" s="7">
        <f t="shared" si="49"/>
        <v>0</v>
      </c>
      <c r="AA96" s="7">
        <f t="shared" si="50"/>
        <v>1</v>
      </c>
      <c r="AB96" s="7">
        <f t="shared" si="51"/>
        <v>-193.42320522626028</v>
      </c>
      <c r="AC96" s="7">
        <f t="shared" si="52"/>
        <v>-9.010571568996054</v>
      </c>
      <c r="AD96" s="51">
        <f t="shared" si="53"/>
        <v>9.010571568996054</v>
      </c>
      <c r="AE96" s="1">
        <f>IF(AC96&gt;0,ERFC(AC96),(1+ERF(AD96)))</f>
        <v>2</v>
      </c>
      <c r="AF96" s="1" t="e">
        <f t="shared" si="54"/>
        <v>#DIV/0!</v>
      </c>
      <c r="AG96" s="1" t="e">
        <f t="shared" si="55"/>
        <v>#DIV/0!</v>
      </c>
      <c r="AH96" s="7" t="e">
        <f>ERF(AF96)</f>
        <v>#DIV/0!</v>
      </c>
      <c r="AI96" s="7" t="e">
        <f>ERF(AG96)</f>
        <v>#DIV/0!</v>
      </c>
      <c r="AJ96" s="7" t="e">
        <f t="shared" si="56"/>
        <v>#DIV/0!</v>
      </c>
      <c r="AL96" s="7">
        <f t="shared" si="57"/>
        <v>833.3333333333334</v>
      </c>
      <c r="AM96" s="7">
        <f t="shared" si="58"/>
        <v>0.0020764283165926375</v>
      </c>
      <c r="AN96" s="7">
        <f t="shared" si="59"/>
        <v>806.5767947737397</v>
      </c>
      <c r="AO96" s="7">
        <f t="shared" si="60"/>
        <v>37.574177962249564</v>
      </c>
      <c r="AP96" s="7">
        <f t="shared" si="61"/>
        <v>37.574177962249564</v>
      </c>
      <c r="AQ96" s="51" t="e">
        <f>IF(AO96&gt;0,ERFC(AO96),(1+ERF(AP96)))</f>
        <v>#NUM!</v>
      </c>
      <c r="AR96" s="7">
        <f t="shared" si="62"/>
        <v>0.3553345272593507</v>
      </c>
      <c r="AS96" s="7">
        <f t="shared" si="63"/>
        <v>0.21564548729448568</v>
      </c>
      <c r="AT96" s="7">
        <f>ERF(AR96)</f>
        <v>0.3846974435948048</v>
      </c>
      <c r="AU96" s="7">
        <f>ERF(AS96)</f>
        <v>0.23961006404453</v>
      </c>
      <c r="AV96" s="7" t="e">
        <f t="shared" si="64"/>
        <v>#NUM!</v>
      </c>
      <c r="AW96" s="7" t="e">
        <f t="shared" si="65"/>
        <v>#NUM!</v>
      </c>
      <c r="AX96" s="7" t="e">
        <f t="shared" si="66"/>
        <v>#NUM!</v>
      </c>
      <c r="AY96" s="1">
        <f t="shared" si="67"/>
      </c>
      <c r="AZ96" s="1" t="e">
        <f t="shared" si="68"/>
        <v>#NUM!</v>
      </c>
      <c r="BA96" s="7">
        <f t="shared" si="69"/>
      </c>
      <c r="BB96" s="1" t="e">
        <f t="shared" si="70"/>
        <v>#NUM!</v>
      </c>
      <c r="BC96" s="1">
        <f t="shared" si="71"/>
      </c>
      <c r="BD96" s="7">
        <f t="shared" si="72"/>
      </c>
      <c r="BE96" s="7">
        <f t="shared" si="73"/>
      </c>
    </row>
    <row r="97" spans="10:57" ht="12.75">
      <c r="J97" s="7">
        <v>1940</v>
      </c>
      <c r="K97" s="7">
        <f t="shared" si="38"/>
        <v>96.66666666666667</v>
      </c>
      <c r="L97" s="7">
        <f t="shared" si="39"/>
        <v>1.0074125272201055</v>
      </c>
      <c r="M97" s="7">
        <f t="shared" si="40"/>
        <v>-0.007412527220105547</v>
      </c>
      <c r="N97" s="7">
        <f t="shared" si="41"/>
        <v>0.488437236450335</v>
      </c>
      <c r="O97" s="7">
        <f t="shared" si="42"/>
        <v>-79.43803028070047</v>
      </c>
      <c r="P97" s="7">
        <f t="shared" si="43"/>
        <v>21.577766334817884</v>
      </c>
      <c r="Q97" s="7">
        <f t="shared" si="44"/>
        <v>-3.68147606420778</v>
      </c>
      <c r="R97" s="7">
        <f t="shared" si="45"/>
        <v>3.68147606420778</v>
      </c>
      <c r="S97" s="7">
        <f>IF(Q97&gt;0,ERFC(Q97),(1+ERF(R97)))</f>
        <v>1.9999998074537568</v>
      </c>
      <c r="T97" s="7">
        <f t="shared" si="46"/>
        <v>1.0432980954919466</v>
      </c>
      <c r="U97" s="7">
        <f t="shared" si="47"/>
        <v>0.6331569519321155</v>
      </c>
      <c r="V97" s="7">
        <f>ERF(T97)</f>
        <v>0.8599073647538391</v>
      </c>
      <c r="W97" s="7">
        <f>ERF(U97)</f>
        <v>0.6294369291874335</v>
      </c>
      <c r="X97" s="7">
        <f t="shared" si="48"/>
        <v>0.2643702681503454</v>
      </c>
      <c r="Z97" s="7">
        <f t="shared" si="49"/>
        <v>0</v>
      </c>
      <c r="AA97" s="7">
        <f t="shared" si="50"/>
        <v>1</v>
      </c>
      <c r="AB97" s="7">
        <f t="shared" si="51"/>
        <v>-195.43803028070047</v>
      </c>
      <c r="AC97" s="7">
        <f t="shared" si="52"/>
        <v>-9.057380047968248</v>
      </c>
      <c r="AD97" s="51">
        <f t="shared" si="53"/>
        <v>9.057380047968248</v>
      </c>
      <c r="AE97" s="1">
        <f>IF(AC97&gt;0,ERFC(AC97),(1+ERF(AD97)))</f>
        <v>2</v>
      </c>
      <c r="AF97" s="1" t="e">
        <f t="shared" si="54"/>
        <v>#DIV/0!</v>
      </c>
      <c r="AG97" s="1" t="e">
        <f t="shared" si="55"/>
        <v>#DIV/0!</v>
      </c>
      <c r="AH97" s="7" t="e">
        <f>ERF(AF97)</f>
        <v>#DIV/0!</v>
      </c>
      <c r="AI97" s="7" t="e">
        <f>ERF(AG97)</f>
        <v>#DIV/0!</v>
      </c>
      <c r="AJ97" s="7" t="e">
        <f t="shared" si="56"/>
        <v>#DIV/0!</v>
      </c>
      <c r="AL97" s="7">
        <f t="shared" si="57"/>
        <v>833.3333333333334</v>
      </c>
      <c r="AM97" s="7">
        <f t="shared" si="58"/>
        <v>0.0020764283165926375</v>
      </c>
      <c r="AN97" s="7">
        <f t="shared" si="59"/>
        <v>804.5619697192996</v>
      </c>
      <c r="AO97" s="7">
        <f t="shared" si="60"/>
        <v>37.286619812035795</v>
      </c>
      <c r="AP97" s="7">
        <f t="shared" si="61"/>
        <v>37.286619812035795</v>
      </c>
      <c r="AQ97" s="51" t="e">
        <f>IF(AO97&gt;0,ERFC(AO97),(1+ERF(AP97)))</f>
        <v>#NUM!</v>
      </c>
      <c r="AR97" s="7">
        <f t="shared" si="62"/>
        <v>0.3553345272593507</v>
      </c>
      <c r="AS97" s="7">
        <f t="shared" si="63"/>
        <v>0.21564548729448568</v>
      </c>
      <c r="AT97" s="7">
        <f>ERF(AR97)</f>
        <v>0.3846974435948048</v>
      </c>
      <c r="AU97" s="7">
        <f>ERF(AS97)</f>
        <v>0.23961006404453</v>
      </c>
      <c r="AV97" s="7" t="e">
        <f t="shared" si="64"/>
        <v>#NUM!</v>
      </c>
      <c r="AW97" s="7" t="e">
        <f t="shared" si="65"/>
        <v>#NUM!</v>
      </c>
      <c r="AX97" s="7" t="e">
        <f t="shared" si="66"/>
        <v>#NUM!</v>
      </c>
      <c r="AY97" s="1">
        <f t="shared" si="67"/>
      </c>
      <c r="AZ97" s="1" t="e">
        <f t="shared" si="68"/>
        <v>#NUM!</v>
      </c>
      <c r="BA97" s="7">
        <f t="shared" si="69"/>
      </c>
      <c r="BB97" s="1" t="e">
        <f t="shared" si="70"/>
        <v>#NUM!</v>
      </c>
      <c r="BC97" s="1">
        <f t="shared" si="71"/>
      </c>
      <c r="BD97" s="7">
        <f t="shared" si="72"/>
      </c>
      <c r="BE97" s="7">
        <f t="shared" si="73"/>
      </c>
    </row>
    <row r="98" spans="10:57" ht="12.75">
      <c r="J98" s="7">
        <v>1960</v>
      </c>
      <c r="K98" s="7">
        <f t="shared" si="38"/>
        <v>96.66666666666667</v>
      </c>
      <c r="L98" s="7">
        <f t="shared" si="39"/>
        <v>1.0074125272201055</v>
      </c>
      <c r="M98" s="7">
        <f t="shared" si="40"/>
        <v>-0.007412527220105547</v>
      </c>
      <c r="N98" s="7">
        <f t="shared" si="41"/>
        <v>0.488437236450335</v>
      </c>
      <c r="O98" s="7">
        <f t="shared" si="42"/>
        <v>-81.4528553351407</v>
      </c>
      <c r="P98" s="7">
        <f t="shared" si="43"/>
        <v>21.688706738761535</v>
      </c>
      <c r="Q98" s="7">
        <f t="shared" si="44"/>
        <v>-3.755542288262403</v>
      </c>
      <c r="R98" s="7">
        <f t="shared" si="45"/>
        <v>3.755542288262403</v>
      </c>
      <c r="S98" s="7">
        <f>IF(Q98&gt;0,ERFC(Q98),(1+ERF(R98)))</f>
        <v>1.9999998910577073</v>
      </c>
      <c r="T98" s="7">
        <f t="shared" si="46"/>
        <v>1.0432980954919466</v>
      </c>
      <c r="U98" s="7">
        <f t="shared" si="47"/>
        <v>0.6331569519321155</v>
      </c>
      <c r="V98" s="7">
        <f>ERF(T98)</f>
        <v>0.8599073647538391</v>
      </c>
      <c r="W98" s="7">
        <f>ERF(U98)</f>
        <v>0.6294369291874335</v>
      </c>
      <c r="X98" s="7">
        <f t="shared" si="48"/>
        <v>0.2643702792015459</v>
      </c>
      <c r="Z98" s="7">
        <f t="shared" si="49"/>
        <v>0</v>
      </c>
      <c r="AA98" s="7">
        <f t="shared" si="50"/>
        <v>1</v>
      </c>
      <c r="AB98" s="7">
        <f t="shared" si="51"/>
        <v>-197.4528553351407</v>
      </c>
      <c r="AC98" s="7">
        <f t="shared" si="52"/>
        <v>-9.103947861596454</v>
      </c>
      <c r="AD98" s="51">
        <f t="shared" si="53"/>
        <v>9.103947861596454</v>
      </c>
      <c r="AE98" s="1">
        <f>IF(AC98&gt;0,ERFC(AC98),(1+ERF(AD98)))</f>
        <v>2</v>
      </c>
      <c r="AF98" s="1" t="e">
        <f t="shared" si="54"/>
        <v>#DIV/0!</v>
      </c>
      <c r="AG98" s="1" t="e">
        <f t="shared" si="55"/>
        <v>#DIV/0!</v>
      </c>
      <c r="AH98" s="7" t="e">
        <f>ERF(AF98)</f>
        <v>#DIV/0!</v>
      </c>
      <c r="AI98" s="7" t="e">
        <f>ERF(AG98)</f>
        <v>#DIV/0!</v>
      </c>
      <c r="AJ98" s="7" t="e">
        <f t="shared" si="56"/>
        <v>#DIV/0!</v>
      </c>
      <c r="AL98" s="7">
        <f t="shared" si="57"/>
        <v>833.3333333333334</v>
      </c>
      <c r="AM98" s="7">
        <f t="shared" si="58"/>
        <v>0.0020764283165926375</v>
      </c>
      <c r="AN98" s="7">
        <f t="shared" si="59"/>
        <v>802.5471446648593</v>
      </c>
      <c r="AO98" s="7">
        <f t="shared" si="60"/>
        <v>37.00299673611089</v>
      </c>
      <c r="AP98" s="7">
        <f t="shared" si="61"/>
        <v>37.00299673611089</v>
      </c>
      <c r="AQ98" s="51" t="e">
        <f>IF(AO98&gt;0,ERFC(AO98),(1+ERF(AP98)))</f>
        <v>#NUM!</v>
      </c>
      <c r="AR98" s="7">
        <f t="shared" si="62"/>
        <v>0.3553345272593507</v>
      </c>
      <c r="AS98" s="7">
        <f t="shared" si="63"/>
        <v>0.21564548729448568</v>
      </c>
      <c r="AT98" s="7">
        <f>ERF(AR98)</f>
        <v>0.3846974435948048</v>
      </c>
      <c r="AU98" s="7">
        <f>ERF(AS98)</f>
        <v>0.23961006404453</v>
      </c>
      <c r="AV98" s="7" t="e">
        <f t="shared" si="64"/>
        <v>#NUM!</v>
      </c>
      <c r="AW98" s="7" t="e">
        <f t="shared" si="65"/>
        <v>#NUM!</v>
      </c>
      <c r="AX98" s="7" t="e">
        <f t="shared" si="66"/>
        <v>#NUM!</v>
      </c>
      <c r="AY98" s="1">
        <f t="shared" si="67"/>
      </c>
      <c r="AZ98" s="1" t="e">
        <f t="shared" si="68"/>
        <v>#NUM!</v>
      </c>
      <c r="BA98" s="7">
        <f t="shared" si="69"/>
      </c>
      <c r="BB98" s="1" t="e">
        <f t="shared" si="70"/>
        <v>#NUM!</v>
      </c>
      <c r="BC98" s="1">
        <f t="shared" si="71"/>
      </c>
      <c r="BD98" s="7">
        <f t="shared" si="72"/>
      </c>
      <c r="BE98" s="7">
        <f t="shared" si="73"/>
      </c>
    </row>
    <row r="99" spans="10:57" ht="12.75">
      <c r="J99" s="7">
        <v>1980</v>
      </c>
      <c r="K99" s="7">
        <f t="shared" si="38"/>
        <v>96.66666666666667</v>
      </c>
      <c r="L99" s="7">
        <f t="shared" si="39"/>
        <v>1.0074125272201055</v>
      </c>
      <c r="M99" s="7">
        <f t="shared" si="40"/>
        <v>-0.007412527220105547</v>
      </c>
      <c r="N99" s="7">
        <f t="shared" si="41"/>
        <v>0.488437236450335</v>
      </c>
      <c r="O99" s="7">
        <f t="shared" si="42"/>
        <v>-83.46768038958089</v>
      </c>
      <c r="P99" s="7">
        <f t="shared" si="43"/>
        <v>21.79908254950194</v>
      </c>
      <c r="Q99" s="7">
        <f t="shared" si="44"/>
        <v>-3.828953819503195</v>
      </c>
      <c r="R99" s="7">
        <f t="shared" si="45"/>
        <v>3.828953819503195</v>
      </c>
      <c r="S99" s="7">
        <f>IF(Q99&gt;0,ERFC(Q99),(1+ERF(R99)))</f>
        <v>1.9999999386970504</v>
      </c>
      <c r="T99" s="7">
        <f t="shared" si="46"/>
        <v>1.0432980954919466</v>
      </c>
      <c r="U99" s="7">
        <f t="shared" si="47"/>
        <v>0.6331569519321155</v>
      </c>
      <c r="V99" s="7">
        <f>ERF(T99)</f>
        <v>0.8599073647538391</v>
      </c>
      <c r="W99" s="7">
        <f>ERF(U99)</f>
        <v>0.6294369291874335</v>
      </c>
      <c r="X99" s="7">
        <f t="shared" si="48"/>
        <v>0.26437028549875946</v>
      </c>
      <c r="Z99" s="7">
        <f t="shared" si="49"/>
        <v>0</v>
      </c>
      <c r="AA99" s="7">
        <f t="shared" si="50"/>
        <v>1</v>
      </c>
      <c r="AB99" s="7">
        <f t="shared" si="51"/>
        <v>-199.4676803895809</v>
      </c>
      <c r="AC99" s="7">
        <f t="shared" si="52"/>
        <v>-9.150278684280604</v>
      </c>
      <c r="AD99" s="51">
        <f t="shared" si="53"/>
        <v>9.150278684280604</v>
      </c>
      <c r="AE99" s="1">
        <f>IF(AC99&gt;0,ERFC(AC99),(1+ERF(AD99)))</f>
        <v>2</v>
      </c>
      <c r="AF99" s="1" t="e">
        <f t="shared" si="54"/>
        <v>#DIV/0!</v>
      </c>
      <c r="AG99" s="1" t="e">
        <f t="shared" si="55"/>
        <v>#DIV/0!</v>
      </c>
      <c r="AH99" s="7" t="e">
        <f>ERF(AF99)</f>
        <v>#DIV/0!</v>
      </c>
      <c r="AI99" s="7" t="e">
        <f>ERF(AG99)</f>
        <v>#DIV/0!</v>
      </c>
      <c r="AJ99" s="7" t="e">
        <f t="shared" si="56"/>
        <v>#DIV/0!</v>
      </c>
      <c r="AL99" s="7">
        <f t="shared" si="57"/>
        <v>833.3333333333334</v>
      </c>
      <c r="AM99" s="7">
        <f t="shared" si="58"/>
        <v>0.0020764283165926375</v>
      </c>
      <c r="AN99" s="7">
        <f t="shared" si="59"/>
        <v>800.5323196104191</v>
      </c>
      <c r="AO99" s="7">
        <f t="shared" si="60"/>
        <v>36.72321152931776</v>
      </c>
      <c r="AP99" s="7">
        <f t="shared" si="61"/>
        <v>36.72321152931776</v>
      </c>
      <c r="AQ99" s="51" t="e">
        <f>IF(AO99&gt;0,ERFC(AO99),(1+ERF(AP99)))</f>
        <v>#NUM!</v>
      </c>
      <c r="AR99" s="7">
        <f t="shared" si="62"/>
        <v>0.3553345272593507</v>
      </c>
      <c r="AS99" s="7">
        <f t="shared" si="63"/>
        <v>0.21564548729448568</v>
      </c>
      <c r="AT99" s="7">
        <f>ERF(AR99)</f>
        <v>0.3846974435948048</v>
      </c>
      <c r="AU99" s="7">
        <f>ERF(AS99)</f>
        <v>0.23961006404453</v>
      </c>
      <c r="AV99" s="7" t="e">
        <f t="shared" si="64"/>
        <v>#NUM!</v>
      </c>
      <c r="AW99" s="7" t="e">
        <f t="shared" si="65"/>
        <v>#NUM!</v>
      </c>
      <c r="AX99" s="7" t="e">
        <f t="shared" si="66"/>
        <v>#NUM!</v>
      </c>
      <c r="AY99" s="1">
        <f t="shared" si="67"/>
      </c>
      <c r="AZ99" s="1" t="e">
        <f t="shared" si="68"/>
        <v>#NUM!</v>
      </c>
      <c r="BA99" s="7">
        <f t="shared" si="69"/>
      </c>
      <c r="BB99" s="1" t="e">
        <f t="shared" si="70"/>
        <v>#NUM!</v>
      </c>
      <c r="BC99" s="1">
        <f t="shared" si="71"/>
      </c>
      <c r="BD99" s="7">
        <f t="shared" si="72"/>
      </c>
      <c r="BE99" s="7">
        <f t="shared" si="73"/>
      </c>
    </row>
    <row r="100" spans="10:57" ht="12.75">
      <c r="J100" s="7">
        <v>2000</v>
      </c>
      <c r="K100" s="7">
        <f t="shared" si="38"/>
        <v>96.66666666666667</v>
      </c>
      <c r="L100" s="7">
        <f t="shared" si="39"/>
        <v>1.0074125272201055</v>
      </c>
      <c r="M100" s="7">
        <f t="shared" si="40"/>
        <v>-0.007412527220105547</v>
      </c>
      <c r="N100" s="7">
        <f t="shared" si="41"/>
        <v>0.488437236450335</v>
      </c>
      <c r="O100" s="7">
        <f t="shared" si="42"/>
        <v>-85.48250544402111</v>
      </c>
      <c r="P100" s="7">
        <f t="shared" si="43"/>
        <v>21.908902300206645</v>
      </c>
      <c r="Q100" s="7">
        <f t="shared" si="44"/>
        <v>-3.9017247086457107</v>
      </c>
      <c r="R100" s="7">
        <f t="shared" si="45"/>
        <v>3.9017247086457107</v>
      </c>
      <c r="S100" s="7">
        <f>IF(Q100&gt;0,ERFC(Q100),(1+ERF(R100)))</f>
        <v>1.99999996568708</v>
      </c>
      <c r="T100" s="7">
        <f t="shared" si="46"/>
        <v>1.0432980954919466</v>
      </c>
      <c r="U100" s="7">
        <f t="shared" si="47"/>
        <v>0.6331569519321155</v>
      </c>
      <c r="V100" s="7">
        <f>ERF(T100)</f>
        <v>0.8599073647538391</v>
      </c>
      <c r="W100" s="7">
        <f>ERF(U100)</f>
        <v>0.6294369291874335</v>
      </c>
      <c r="X100" s="7">
        <f t="shared" si="48"/>
        <v>0.26437028906644044</v>
      </c>
      <c r="Z100" s="7">
        <f t="shared" si="49"/>
        <v>0</v>
      </c>
      <c r="AA100" s="7">
        <f t="shared" si="50"/>
        <v>1</v>
      </c>
      <c r="AB100" s="7">
        <f t="shared" si="51"/>
        <v>-201.48250544402111</v>
      </c>
      <c r="AC100" s="7">
        <f t="shared" si="52"/>
        <v>-9.196376097862316</v>
      </c>
      <c r="AD100" s="51">
        <f t="shared" si="53"/>
        <v>9.196376097862316</v>
      </c>
      <c r="AE100" s="1">
        <f>IF(AC100&gt;0,ERFC(AC100),(1+ERF(AD100)))</f>
        <v>2</v>
      </c>
      <c r="AF100" s="1" t="e">
        <f t="shared" si="54"/>
        <v>#DIV/0!</v>
      </c>
      <c r="AG100" s="1" t="e">
        <f t="shared" si="55"/>
        <v>#DIV/0!</v>
      </c>
      <c r="AH100" s="7" t="e">
        <f>ERF(AF100)</f>
        <v>#DIV/0!</v>
      </c>
      <c r="AI100" s="7" t="e">
        <f>ERF(AG100)</f>
        <v>#DIV/0!</v>
      </c>
      <c r="AJ100" s="7" t="e">
        <f t="shared" si="56"/>
        <v>#DIV/0!</v>
      </c>
      <c r="AL100" s="7">
        <f t="shared" si="57"/>
        <v>833.3333333333334</v>
      </c>
      <c r="AM100" s="7">
        <f t="shared" si="58"/>
        <v>0.0020764283165926375</v>
      </c>
      <c r="AN100" s="7">
        <f t="shared" si="59"/>
        <v>798.5174945559788</v>
      </c>
      <c r="AO100" s="7">
        <f t="shared" si="60"/>
        <v>36.447170360901524</v>
      </c>
      <c r="AP100" s="7">
        <f t="shared" si="61"/>
        <v>36.447170360901524</v>
      </c>
      <c r="AQ100" s="51" t="e">
        <f>IF(AO100&gt;0,ERFC(AO100),(1+ERF(AP100)))</f>
        <v>#NUM!</v>
      </c>
      <c r="AR100" s="7">
        <f t="shared" si="62"/>
        <v>0.3553345272593507</v>
      </c>
      <c r="AS100" s="7">
        <f t="shared" si="63"/>
        <v>0.21564548729448568</v>
      </c>
      <c r="AT100" s="7">
        <f>ERF(AR100)</f>
        <v>0.3846974435948048</v>
      </c>
      <c r="AU100" s="7">
        <f>ERF(AS100)</f>
        <v>0.23961006404453</v>
      </c>
      <c r="AV100" s="7" t="e">
        <f t="shared" si="64"/>
        <v>#NUM!</v>
      </c>
      <c r="AW100" s="7" t="e">
        <f t="shared" si="65"/>
        <v>#NUM!</v>
      </c>
      <c r="AX100" s="7" t="e">
        <f t="shared" si="66"/>
        <v>#NUM!</v>
      </c>
      <c r="AY100" s="1">
        <f t="shared" si="67"/>
      </c>
      <c r="AZ100" s="1" t="e">
        <f t="shared" si="68"/>
        <v>#NUM!</v>
      </c>
      <c r="BA100" s="7">
        <f t="shared" si="69"/>
      </c>
      <c r="BB100" s="1" t="e">
        <f t="shared" si="70"/>
        <v>#NUM!</v>
      </c>
      <c r="BC100" s="1">
        <f t="shared" si="71"/>
      </c>
      <c r="BD100" s="7">
        <f t="shared" si="72"/>
      </c>
      <c r="BE100" s="7">
        <f t="shared" si="73"/>
      </c>
    </row>
    <row r="101" spans="10:57" ht="12.75">
      <c r="J101" s="7">
        <v>2020</v>
      </c>
      <c r="K101" s="7">
        <f t="shared" si="38"/>
        <v>96.66666666666667</v>
      </c>
      <c r="L101" s="7">
        <f t="shared" si="39"/>
        <v>1.0074125272201055</v>
      </c>
      <c r="M101" s="7">
        <f t="shared" si="40"/>
        <v>-0.007412527220105547</v>
      </c>
      <c r="N101" s="7">
        <f t="shared" si="41"/>
        <v>0.488437236450335</v>
      </c>
      <c r="O101" s="7">
        <f t="shared" si="42"/>
        <v>-87.49733049846131</v>
      </c>
      <c r="P101" s="7">
        <f t="shared" si="43"/>
        <v>22.018174311236614</v>
      </c>
      <c r="Q101" s="7">
        <f t="shared" si="44"/>
        <v>-3.9738685533890283</v>
      </c>
      <c r="R101" s="7">
        <f t="shared" si="45"/>
        <v>3.9738685533890283</v>
      </c>
      <c r="S101" s="7">
        <f>IF(Q101&gt;0,ERFC(Q101),(1+ERF(R101)))</f>
        <v>1.9999999808930657</v>
      </c>
      <c r="T101" s="7">
        <f t="shared" si="46"/>
        <v>1.0432980954919466</v>
      </c>
      <c r="U101" s="7">
        <f t="shared" si="47"/>
        <v>0.6331569519321155</v>
      </c>
      <c r="V101" s="7">
        <f>ERF(T101)</f>
        <v>0.8599073647538391</v>
      </c>
      <c r="W101" s="7">
        <f>ERF(U101)</f>
        <v>0.6294369291874335</v>
      </c>
      <c r="X101" s="7">
        <f t="shared" si="48"/>
        <v>0.26437029107644594</v>
      </c>
      <c r="Z101" s="7">
        <f t="shared" si="49"/>
        <v>0</v>
      </c>
      <c r="AA101" s="7">
        <f t="shared" si="50"/>
        <v>1</v>
      </c>
      <c r="AB101" s="7">
        <f t="shared" si="51"/>
        <v>-203.4973304984613</v>
      </c>
      <c r="AC101" s="7">
        <f t="shared" si="52"/>
        <v>-9.242243594856536</v>
      </c>
      <c r="AD101" s="51">
        <f t="shared" si="53"/>
        <v>9.242243594856536</v>
      </c>
      <c r="AE101" s="1">
        <f>IF(AC101&gt;0,ERFC(AC101),(1+ERF(AD101)))</f>
        <v>2</v>
      </c>
      <c r="AF101" s="1" t="e">
        <f t="shared" si="54"/>
        <v>#DIV/0!</v>
      </c>
      <c r="AG101" s="1" t="e">
        <f t="shared" si="55"/>
        <v>#DIV/0!</v>
      </c>
      <c r="AH101" s="7" t="e">
        <f>ERF(AF101)</f>
        <v>#DIV/0!</v>
      </c>
      <c r="AI101" s="7" t="e">
        <f>ERF(AG101)</f>
        <v>#DIV/0!</v>
      </c>
      <c r="AJ101" s="7" t="e">
        <f t="shared" si="56"/>
        <v>#DIV/0!</v>
      </c>
      <c r="AL101" s="7">
        <f t="shared" si="57"/>
        <v>833.3333333333334</v>
      </c>
      <c r="AM101" s="7">
        <f t="shared" si="58"/>
        <v>0.0020764283165926375</v>
      </c>
      <c r="AN101" s="7">
        <f t="shared" si="59"/>
        <v>796.5026695015387</v>
      </c>
      <c r="AO101" s="7">
        <f t="shared" si="60"/>
        <v>36.17478262469094</v>
      </c>
      <c r="AP101" s="7">
        <f t="shared" si="61"/>
        <v>36.17478262469094</v>
      </c>
      <c r="AQ101" s="51" t="e">
        <f>IF(AO101&gt;0,ERFC(AO101),(1+ERF(AP101)))</f>
        <v>#NUM!</v>
      </c>
      <c r="AR101" s="7">
        <f t="shared" si="62"/>
        <v>0.3553345272593507</v>
      </c>
      <c r="AS101" s="7">
        <f t="shared" si="63"/>
        <v>0.21564548729448568</v>
      </c>
      <c r="AT101" s="7">
        <f>ERF(AR101)</f>
        <v>0.3846974435948048</v>
      </c>
      <c r="AU101" s="7">
        <f>ERF(AS101)</f>
        <v>0.23961006404453</v>
      </c>
      <c r="AV101" s="7" t="e">
        <f t="shared" si="64"/>
        <v>#NUM!</v>
      </c>
      <c r="AW101" s="7" t="e">
        <f t="shared" si="65"/>
        <v>#NUM!</v>
      </c>
      <c r="AX101" s="7" t="e">
        <f t="shared" si="66"/>
        <v>#NUM!</v>
      </c>
      <c r="AY101" s="1">
        <f t="shared" si="67"/>
      </c>
      <c r="AZ101" s="1" t="e">
        <f t="shared" si="68"/>
        <v>#NUM!</v>
      </c>
      <c r="BA101" s="7">
        <f t="shared" si="69"/>
      </c>
      <c r="BB101" s="1" t="e">
        <f t="shared" si="70"/>
        <v>#NUM!</v>
      </c>
      <c r="BC101" s="1">
        <f t="shared" si="71"/>
      </c>
      <c r="BD101" s="7">
        <f t="shared" si="72"/>
      </c>
      <c r="BE101" s="7">
        <f t="shared" si="73"/>
      </c>
    </row>
    <row r="102" spans="10:57" ht="12.75">
      <c r="J102" s="7">
        <v>2040</v>
      </c>
      <c r="K102" s="7">
        <f t="shared" si="38"/>
        <v>96.66666666666667</v>
      </c>
      <c r="L102" s="7">
        <f t="shared" si="39"/>
        <v>1.0074125272201055</v>
      </c>
      <c r="M102" s="7">
        <f t="shared" si="40"/>
        <v>-0.007412527220105547</v>
      </c>
      <c r="N102" s="7">
        <f t="shared" si="41"/>
        <v>0.488437236450335</v>
      </c>
      <c r="O102" s="7">
        <f t="shared" si="42"/>
        <v>-89.51215555290153</v>
      </c>
      <c r="P102" s="7">
        <f t="shared" si="43"/>
        <v>22.12690669750293</v>
      </c>
      <c r="Q102" s="7">
        <f t="shared" si="44"/>
        <v>-4.045398517588687</v>
      </c>
      <c r="R102" s="7">
        <f t="shared" si="45"/>
        <v>4.045398517588687</v>
      </c>
      <c r="S102" s="7">
        <f>IF(Q102&gt;0,ERFC(Q102),(1+ERF(R102)))</f>
        <v>1.9999999894136908</v>
      </c>
      <c r="T102" s="7">
        <f t="shared" si="46"/>
        <v>1.0432980954919466</v>
      </c>
      <c r="U102" s="7">
        <f t="shared" si="47"/>
        <v>0.6331569519321155</v>
      </c>
      <c r="V102" s="7">
        <f>ERF(T102)</f>
        <v>0.8599073647538391</v>
      </c>
      <c r="W102" s="7">
        <f>ERF(U102)</f>
        <v>0.6294369291874335</v>
      </c>
      <c r="X102" s="7">
        <f t="shared" si="48"/>
        <v>0.264370292202746</v>
      </c>
      <c r="Z102" s="7">
        <f t="shared" si="49"/>
        <v>0</v>
      </c>
      <c r="AA102" s="7">
        <f t="shared" si="50"/>
        <v>1</v>
      </c>
      <c r="AB102" s="7">
        <f t="shared" si="51"/>
        <v>-205.51215555290153</v>
      </c>
      <c r="AC102" s="7">
        <f t="shared" si="52"/>
        <v>-9.287884581539545</v>
      </c>
      <c r="AD102" s="51">
        <f t="shared" si="53"/>
        <v>9.287884581539545</v>
      </c>
      <c r="AE102" s="1">
        <f>IF(AC102&gt;0,ERFC(AC102),(1+ERF(AD102)))</f>
        <v>2</v>
      </c>
      <c r="AF102" s="1" t="e">
        <f t="shared" si="54"/>
        <v>#DIV/0!</v>
      </c>
      <c r="AG102" s="1" t="e">
        <f t="shared" si="55"/>
        <v>#DIV/0!</v>
      </c>
      <c r="AH102" s="7" t="e">
        <f>ERF(AF102)</f>
        <v>#DIV/0!</v>
      </c>
      <c r="AI102" s="7" t="e">
        <f>ERF(AG102)</f>
        <v>#DIV/0!</v>
      </c>
      <c r="AJ102" s="7" t="e">
        <f t="shared" si="56"/>
        <v>#DIV/0!</v>
      </c>
      <c r="AL102" s="7">
        <f t="shared" si="57"/>
        <v>833.3333333333334</v>
      </c>
      <c r="AM102" s="7">
        <f t="shared" si="58"/>
        <v>0.0020764283165926375</v>
      </c>
      <c r="AN102" s="7">
        <f t="shared" si="59"/>
        <v>794.4878444470985</v>
      </c>
      <c r="AO102" s="7">
        <f t="shared" si="60"/>
        <v>35.90596079734716</v>
      </c>
      <c r="AP102" s="7">
        <f t="shared" si="61"/>
        <v>35.90596079734716</v>
      </c>
      <c r="AQ102" s="51" t="e">
        <f>IF(AO102&gt;0,ERFC(AO102),(1+ERF(AP102)))</f>
        <v>#NUM!</v>
      </c>
      <c r="AR102" s="7">
        <f t="shared" si="62"/>
        <v>0.3553345272593507</v>
      </c>
      <c r="AS102" s="7">
        <f t="shared" si="63"/>
        <v>0.21564548729448568</v>
      </c>
      <c r="AT102" s="7">
        <f>ERF(AR102)</f>
        <v>0.3846974435948048</v>
      </c>
      <c r="AU102" s="7">
        <f>ERF(AS102)</f>
        <v>0.23961006404453</v>
      </c>
      <c r="AV102" s="7" t="e">
        <f t="shared" si="64"/>
        <v>#NUM!</v>
      </c>
      <c r="AW102" s="7" t="e">
        <f t="shared" si="65"/>
        <v>#NUM!</v>
      </c>
      <c r="AX102" s="7" t="e">
        <f t="shared" si="66"/>
        <v>#NUM!</v>
      </c>
      <c r="AY102" s="1">
        <f t="shared" si="67"/>
      </c>
      <c r="AZ102" s="1" t="e">
        <f t="shared" si="68"/>
        <v>#NUM!</v>
      </c>
      <c r="BA102" s="7">
        <f t="shared" si="69"/>
      </c>
      <c r="BB102" s="1" t="e">
        <f t="shared" si="70"/>
        <v>#NUM!</v>
      </c>
      <c r="BC102" s="1">
        <f t="shared" si="71"/>
      </c>
      <c r="BD102" s="7">
        <f t="shared" si="72"/>
      </c>
      <c r="BE102" s="7">
        <f t="shared" si="73"/>
      </c>
    </row>
    <row r="103" spans="10:57" ht="12.75">
      <c r="J103" s="7">
        <v>2060</v>
      </c>
      <c r="K103" s="7">
        <f t="shared" si="38"/>
        <v>96.66666666666667</v>
      </c>
      <c r="L103" s="7">
        <f t="shared" si="39"/>
        <v>1.0074125272201055</v>
      </c>
      <c r="M103" s="7">
        <f t="shared" si="40"/>
        <v>-0.007412527220105547</v>
      </c>
      <c r="N103" s="7">
        <f t="shared" si="41"/>
        <v>0.488437236450335</v>
      </c>
      <c r="O103" s="7">
        <f t="shared" si="42"/>
        <v>-91.52698060734176</v>
      </c>
      <c r="P103" s="7">
        <f t="shared" si="43"/>
        <v>22.235107375499673</v>
      </c>
      <c r="Q103" s="7">
        <f t="shared" si="44"/>
        <v>-4.116327349432686</v>
      </c>
      <c r="R103" s="7">
        <f t="shared" si="45"/>
        <v>4.116327349432686</v>
      </c>
      <c r="S103" s="7">
        <f>IF(Q103&gt;0,ERFC(Q103),(1+ERF(R103)))</f>
        <v>1.9999999941631397</v>
      </c>
      <c r="T103" s="7">
        <f t="shared" si="46"/>
        <v>1.0432980954919466</v>
      </c>
      <c r="U103" s="7">
        <f t="shared" si="47"/>
        <v>0.6331569519321155</v>
      </c>
      <c r="V103" s="7">
        <f>ERF(T103)</f>
        <v>0.8599073647538391</v>
      </c>
      <c r="W103" s="7">
        <f>ERF(U103)</f>
        <v>0.6294369291874335</v>
      </c>
      <c r="X103" s="7">
        <f t="shared" si="48"/>
        <v>0.26437029283055263</v>
      </c>
      <c r="Z103" s="7">
        <f t="shared" si="49"/>
        <v>0</v>
      </c>
      <c r="AA103" s="7">
        <f t="shared" si="50"/>
        <v>1</v>
      </c>
      <c r="AB103" s="7">
        <f t="shared" si="51"/>
        <v>-207.52698060734176</v>
      </c>
      <c r="AC103" s="7">
        <f t="shared" si="52"/>
        <v>-9.333302380901056</v>
      </c>
      <c r="AD103" s="51">
        <f t="shared" si="53"/>
        <v>9.333302380901056</v>
      </c>
      <c r="AE103" s="1">
        <f>IF(AC103&gt;0,ERFC(AC103),(1+ERF(AD103)))</f>
        <v>2</v>
      </c>
      <c r="AF103" s="1" t="e">
        <f t="shared" si="54"/>
        <v>#DIV/0!</v>
      </c>
      <c r="AG103" s="1" t="e">
        <f t="shared" si="55"/>
        <v>#DIV/0!</v>
      </c>
      <c r="AH103" s="7" t="e">
        <f>ERF(AF103)</f>
        <v>#DIV/0!</v>
      </c>
      <c r="AI103" s="7" t="e">
        <f>ERF(AG103)</f>
        <v>#DIV/0!</v>
      </c>
      <c r="AJ103" s="7" t="e">
        <f t="shared" si="56"/>
        <v>#DIV/0!</v>
      </c>
      <c r="AL103" s="7">
        <f t="shared" si="57"/>
        <v>833.3333333333334</v>
      </c>
      <c r="AM103" s="7">
        <f t="shared" si="58"/>
        <v>0.0020764283165926375</v>
      </c>
      <c r="AN103" s="7">
        <f t="shared" si="59"/>
        <v>792.4730193926582</v>
      </c>
      <c r="AO103" s="7">
        <f t="shared" si="60"/>
        <v>35.6406203041711</v>
      </c>
      <c r="AP103" s="7">
        <f t="shared" si="61"/>
        <v>35.6406203041711</v>
      </c>
      <c r="AQ103" s="51" t="e">
        <f>IF(AO103&gt;0,ERFC(AO103),(1+ERF(AP103)))</f>
        <v>#NUM!</v>
      </c>
      <c r="AR103" s="7">
        <f t="shared" si="62"/>
        <v>0.3553345272593507</v>
      </c>
      <c r="AS103" s="7">
        <f t="shared" si="63"/>
        <v>0.21564548729448568</v>
      </c>
      <c r="AT103" s="7">
        <f>ERF(AR103)</f>
        <v>0.3846974435948048</v>
      </c>
      <c r="AU103" s="7">
        <f>ERF(AS103)</f>
        <v>0.23961006404453</v>
      </c>
      <c r="AV103" s="7" t="e">
        <f t="shared" si="64"/>
        <v>#NUM!</v>
      </c>
      <c r="AW103" s="7" t="e">
        <f t="shared" si="65"/>
        <v>#NUM!</v>
      </c>
      <c r="AX103" s="7" t="e">
        <f t="shared" si="66"/>
        <v>#NUM!</v>
      </c>
      <c r="AY103" s="1">
        <f t="shared" si="67"/>
      </c>
      <c r="AZ103" s="1" t="e">
        <f t="shared" si="68"/>
        <v>#NUM!</v>
      </c>
      <c r="BA103" s="7">
        <f t="shared" si="69"/>
      </c>
      <c r="BB103" s="1" t="e">
        <f t="shared" si="70"/>
        <v>#NUM!</v>
      </c>
      <c r="BC103" s="1">
        <f t="shared" si="71"/>
      </c>
      <c r="BD103" s="7">
        <f t="shared" si="72"/>
      </c>
      <c r="BE103" s="7">
        <f t="shared" si="73"/>
      </c>
    </row>
    <row r="104" spans="10:57" ht="12.75">
      <c r="J104" s="7">
        <v>2080</v>
      </c>
      <c r="K104" s="7">
        <f t="shared" si="38"/>
        <v>96.66666666666667</v>
      </c>
      <c r="L104" s="7">
        <f t="shared" si="39"/>
        <v>1.0074125272201055</v>
      </c>
      <c r="M104" s="7">
        <f t="shared" si="40"/>
        <v>-0.007412527220105547</v>
      </c>
      <c r="N104" s="7">
        <f t="shared" si="41"/>
        <v>0.488437236450335</v>
      </c>
      <c r="O104" s="7">
        <f t="shared" si="42"/>
        <v>-93.54180566178195</v>
      </c>
      <c r="P104" s="7">
        <f t="shared" si="43"/>
        <v>22.342784070030305</v>
      </c>
      <c r="Q104" s="7">
        <f t="shared" si="44"/>
        <v>-4.186667398681756</v>
      </c>
      <c r="R104" s="7">
        <f t="shared" si="45"/>
        <v>4.186667398681756</v>
      </c>
      <c r="S104" s="7">
        <f>IF(Q104&gt;0,ERFC(Q104),(1+ERF(R104)))</f>
        <v>1.9999999967970217</v>
      </c>
      <c r="T104" s="7">
        <f t="shared" si="46"/>
        <v>1.0432980954919466</v>
      </c>
      <c r="U104" s="7">
        <f t="shared" si="47"/>
        <v>0.6331569519321155</v>
      </c>
      <c r="V104" s="7">
        <f>ERF(T104)</f>
        <v>0.8599073647538391</v>
      </c>
      <c r="W104" s="7">
        <f>ERF(U104)</f>
        <v>0.6294369291874335</v>
      </c>
      <c r="X104" s="7">
        <f t="shared" si="48"/>
        <v>0.2643702931787127</v>
      </c>
      <c r="Z104" s="7">
        <f t="shared" si="49"/>
        <v>0</v>
      </c>
      <c r="AA104" s="7">
        <f t="shared" si="50"/>
        <v>1</v>
      </c>
      <c r="AB104" s="7">
        <f t="shared" si="51"/>
        <v>-209.54180566178195</v>
      </c>
      <c r="AC104" s="7">
        <f t="shared" si="52"/>
        <v>-9.378500235467644</v>
      </c>
      <c r="AD104" s="51">
        <f t="shared" si="53"/>
        <v>9.378500235467644</v>
      </c>
      <c r="AE104" s="1">
        <f>IF(AC104&gt;0,ERFC(AC104),(1+ERF(AD104)))</f>
        <v>2</v>
      </c>
      <c r="AF104" s="1" t="e">
        <f t="shared" si="54"/>
        <v>#DIV/0!</v>
      </c>
      <c r="AG104" s="1" t="e">
        <f t="shared" si="55"/>
        <v>#DIV/0!</v>
      </c>
      <c r="AH104" s="7" t="e">
        <f>ERF(AF104)</f>
        <v>#DIV/0!</v>
      </c>
      <c r="AI104" s="7" t="e">
        <f>ERF(AG104)</f>
        <v>#DIV/0!</v>
      </c>
      <c r="AJ104" s="7" t="e">
        <f t="shared" si="56"/>
        <v>#DIV/0!</v>
      </c>
      <c r="AL104" s="7">
        <f t="shared" si="57"/>
        <v>833.3333333333334</v>
      </c>
      <c r="AM104" s="7">
        <f t="shared" si="58"/>
        <v>0.0020764283165926375</v>
      </c>
      <c r="AN104" s="7">
        <f t="shared" si="59"/>
        <v>790.458194338218</v>
      </c>
      <c r="AO104" s="7">
        <f t="shared" si="60"/>
        <v>35.37867939199691</v>
      </c>
      <c r="AP104" s="7">
        <f t="shared" si="61"/>
        <v>35.37867939199691</v>
      </c>
      <c r="AQ104" s="51" t="e">
        <f>IF(AO104&gt;0,ERFC(AO104),(1+ERF(AP104)))</f>
        <v>#NUM!</v>
      </c>
      <c r="AR104" s="7">
        <f t="shared" si="62"/>
        <v>0.3553345272593507</v>
      </c>
      <c r="AS104" s="7">
        <f t="shared" si="63"/>
        <v>0.21564548729448568</v>
      </c>
      <c r="AT104" s="7">
        <f>ERF(AR104)</f>
        <v>0.3846974435948048</v>
      </c>
      <c r="AU104" s="7">
        <f>ERF(AS104)</f>
        <v>0.23961006404453</v>
      </c>
      <c r="AV104" s="7" t="e">
        <f t="shared" si="64"/>
        <v>#NUM!</v>
      </c>
      <c r="AW104" s="7" t="e">
        <f t="shared" si="65"/>
        <v>#NUM!</v>
      </c>
      <c r="AX104" s="7" t="e">
        <f t="shared" si="66"/>
        <v>#NUM!</v>
      </c>
      <c r="AY104" s="1">
        <f t="shared" si="67"/>
      </c>
      <c r="AZ104" s="1" t="e">
        <f t="shared" si="68"/>
        <v>#NUM!</v>
      </c>
      <c r="BA104" s="7">
        <f t="shared" si="69"/>
      </c>
      <c r="BB104" s="1" t="e">
        <f t="shared" si="70"/>
        <v>#NUM!</v>
      </c>
      <c r="BC104" s="1">
        <f t="shared" si="71"/>
      </c>
      <c r="BD104" s="7">
        <f t="shared" si="72"/>
      </c>
      <c r="BE104" s="7">
        <f t="shared" si="73"/>
      </c>
    </row>
    <row r="105" spans="10:57" ht="12.75">
      <c r="J105" s="7">
        <v>2100</v>
      </c>
      <c r="K105" s="7">
        <f t="shared" si="38"/>
        <v>96.66666666666667</v>
      </c>
      <c r="L105" s="7">
        <f t="shared" si="39"/>
        <v>1.0074125272201055</v>
      </c>
      <c r="M105" s="7">
        <f t="shared" si="40"/>
        <v>-0.007412527220105547</v>
      </c>
      <c r="N105" s="7">
        <f t="shared" si="41"/>
        <v>0.488437236450335</v>
      </c>
      <c r="O105" s="7">
        <f t="shared" si="42"/>
        <v>-95.55663071622217</v>
      </c>
      <c r="P105" s="7">
        <f t="shared" si="43"/>
        <v>22.44994432064365</v>
      </c>
      <c r="Q105" s="7">
        <f t="shared" si="44"/>
        <v>-4.256430633030742</v>
      </c>
      <c r="R105" s="7">
        <f t="shared" si="45"/>
        <v>4.256430633030742</v>
      </c>
      <c r="S105" s="7">
        <f>IF(Q105&gt;0,ERFC(Q105),(1+ERF(R105)))</f>
        <v>1.9999999982504542</v>
      </c>
      <c r="T105" s="7">
        <f t="shared" si="46"/>
        <v>1.0432980954919466</v>
      </c>
      <c r="U105" s="7">
        <f t="shared" si="47"/>
        <v>0.6331569519321155</v>
      </c>
      <c r="V105" s="7">
        <f>ERF(T105)</f>
        <v>0.8599073647538391</v>
      </c>
      <c r="W105" s="7">
        <f>ERF(U105)</f>
        <v>0.6294369291874335</v>
      </c>
      <c r="X105" s="7">
        <f t="shared" si="48"/>
        <v>0.2643702933708349</v>
      </c>
      <c r="Z105" s="7">
        <f t="shared" si="49"/>
        <v>0</v>
      </c>
      <c r="AA105" s="7">
        <f t="shared" si="50"/>
        <v>1</v>
      </c>
      <c r="AB105" s="7">
        <f t="shared" si="51"/>
        <v>-211.55663071622217</v>
      </c>
      <c r="AC105" s="7">
        <f t="shared" si="52"/>
        <v>-9.42348131000428</v>
      </c>
      <c r="AD105" s="51">
        <f t="shared" si="53"/>
        <v>9.42348131000428</v>
      </c>
      <c r="AE105" s="1">
        <f>IF(AC105&gt;0,ERFC(AC105),(1+ERF(AD105)))</f>
        <v>2</v>
      </c>
      <c r="AF105" s="1" t="e">
        <f t="shared" si="54"/>
        <v>#DIV/0!</v>
      </c>
      <c r="AG105" s="1" t="e">
        <f t="shared" si="55"/>
        <v>#DIV/0!</v>
      </c>
      <c r="AH105" s="7" t="e">
        <f>ERF(AF105)</f>
        <v>#DIV/0!</v>
      </c>
      <c r="AI105" s="7" t="e">
        <f>ERF(AG105)</f>
        <v>#DIV/0!</v>
      </c>
      <c r="AJ105" s="7" t="e">
        <f t="shared" si="56"/>
        <v>#DIV/0!</v>
      </c>
      <c r="AL105" s="7">
        <f t="shared" si="57"/>
        <v>833.3333333333334</v>
      </c>
      <c r="AM105" s="7">
        <f t="shared" si="58"/>
        <v>0.0020764283165926375</v>
      </c>
      <c r="AN105" s="7">
        <f t="shared" si="59"/>
        <v>788.4433692837779</v>
      </c>
      <c r="AO105" s="7">
        <f t="shared" si="60"/>
        <v>35.120059008733115</v>
      </c>
      <c r="AP105" s="7">
        <f t="shared" si="61"/>
        <v>35.120059008733115</v>
      </c>
      <c r="AQ105" s="51" t="e">
        <f>IF(AO105&gt;0,ERFC(AO105),(1+ERF(AP105)))</f>
        <v>#NUM!</v>
      </c>
      <c r="AR105" s="7">
        <f t="shared" si="62"/>
        <v>0.3553345272593507</v>
      </c>
      <c r="AS105" s="7">
        <f t="shared" si="63"/>
        <v>0.21564548729448568</v>
      </c>
      <c r="AT105" s="7">
        <f>ERF(AR105)</f>
        <v>0.3846974435948048</v>
      </c>
      <c r="AU105" s="7">
        <f>ERF(AS105)</f>
        <v>0.23961006404453</v>
      </c>
      <c r="AV105" s="7" t="e">
        <f t="shared" si="64"/>
        <v>#NUM!</v>
      </c>
      <c r="AW105" s="7" t="e">
        <f t="shared" si="65"/>
        <v>#NUM!</v>
      </c>
      <c r="AX105" s="7" t="e">
        <f t="shared" si="66"/>
        <v>#NUM!</v>
      </c>
      <c r="AY105" s="1">
        <f t="shared" si="67"/>
      </c>
      <c r="AZ105" s="1" t="e">
        <f t="shared" si="68"/>
        <v>#NUM!</v>
      </c>
      <c r="BA105" s="7">
        <f t="shared" si="69"/>
      </c>
      <c r="BB105" s="1" t="e">
        <f t="shared" si="70"/>
        <v>#NUM!</v>
      </c>
      <c r="BC105" s="1">
        <f t="shared" si="71"/>
      </c>
      <c r="BD105" s="7">
        <f t="shared" si="72"/>
      </c>
      <c r="BE105" s="7">
        <f t="shared" si="73"/>
      </c>
    </row>
    <row r="106" spans="10:57" ht="12.75">
      <c r="J106" s="7">
        <v>2120</v>
      </c>
      <c r="K106" s="7">
        <f t="shared" si="38"/>
        <v>96.66666666666667</v>
      </c>
      <c r="L106" s="7">
        <f t="shared" si="39"/>
        <v>1.0074125272201055</v>
      </c>
      <c r="M106" s="7">
        <f t="shared" si="40"/>
        <v>-0.007412527220105547</v>
      </c>
      <c r="N106" s="7">
        <f t="shared" si="41"/>
        <v>0.488437236450335</v>
      </c>
      <c r="O106" s="7">
        <f t="shared" si="42"/>
        <v>-97.57145577066237</v>
      </c>
      <c r="P106" s="7">
        <f t="shared" si="43"/>
        <v>22.556595487794695</v>
      </c>
      <c r="Q106" s="7">
        <f t="shared" si="44"/>
        <v>-4.32562865364403</v>
      </c>
      <c r="R106" s="7">
        <f t="shared" si="45"/>
        <v>4.32562865364403</v>
      </c>
      <c r="S106" s="7">
        <f>IF(Q106&gt;0,ERFC(Q106),(1+ERF(R106)))</f>
        <v>1.9999999990486335</v>
      </c>
      <c r="T106" s="7">
        <f t="shared" si="46"/>
        <v>1.0432980954919466</v>
      </c>
      <c r="U106" s="7">
        <f t="shared" si="47"/>
        <v>0.6331569519321155</v>
      </c>
      <c r="V106" s="7">
        <f>ERF(T106)</f>
        <v>0.8599073647538391</v>
      </c>
      <c r="W106" s="7">
        <f>ERF(U106)</f>
        <v>0.6294369291874335</v>
      </c>
      <c r="X106" s="7">
        <f t="shared" si="48"/>
        <v>0.26437029347634233</v>
      </c>
      <c r="Z106" s="7">
        <f t="shared" si="49"/>
        <v>0</v>
      </c>
      <c r="AA106" s="7">
        <f t="shared" si="50"/>
        <v>1</v>
      </c>
      <c r="AB106" s="7">
        <f t="shared" si="51"/>
        <v>-213.57145577066237</v>
      </c>
      <c r="AC106" s="7">
        <f t="shared" si="52"/>
        <v>-9.468248694100367</v>
      </c>
      <c r="AD106" s="51">
        <f t="shared" si="53"/>
        <v>9.468248694100367</v>
      </c>
      <c r="AE106" s="1">
        <f>IF(AC106&gt;0,ERFC(AC106),(1+ERF(AD106)))</f>
        <v>2</v>
      </c>
      <c r="AF106" s="1" t="e">
        <f t="shared" si="54"/>
        <v>#DIV/0!</v>
      </c>
      <c r="AG106" s="1" t="e">
        <f t="shared" si="55"/>
        <v>#DIV/0!</v>
      </c>
      <c r="AH106" s="7" t="e">
        <f>ERF(AF106)</f>
        <v>#DIV/0!</v>
      </c>
      <c r="AI106" s="7" t="e">
        <f>ERF(AG106)</f>
        <v>#DIV/0!</v>
      </c>
      <c r="AJ106" s="7" t="e">
        <f t="shared" si="56"/>
        <v>#DIV/0!</v>
      </c>
      <c r="AL106" s="7">
        <f t="shared" si="57"/>
        <v>833.3333333333334</v>
      </c>
      <c r="AM106" s="7">
        <f t="shared" si="58"/>
        <v>0.0020764283165926375</v>
      </c>
      <c r="AN106" s="7">
        <f t="shared" si="59"/>
        <v>786.4285442293376</v>
      </c>
      <c r="AO106" s="7">
        <f t="shared" si="60"/>
        <v>34.86468268914392</v>
      </c>
      <c r="AP106" s="7">
        <f t="shared" si="61"/>
        <v>34.86468268914392</v>
      </c>
      <c r="AQ106" s="51" t="e">
        <f>IF(AO106&gt;0,ERFC(AO106),(1+ERF(AP106)))</f>
        <v>#NUM!</v>
      </c>
      <c r="AR106" s="7">
        <f t="shared" si="62"/>
        <v>0.3553345272593507</v>
      </c>
      <c r="AS106" s="7">
        <f t="shared" si="63"/>
        <v>0.21564548729448568</v>
      </c>
      <c r="AT106" s="7">
        <f>ERF(AR106)</f>
        <v>0.3846974435948048</v>
      </c>
      <c r="AU106" s="7">
        <f>ERF(AS106)</f>
        <v>0.23961006404453</v>
      </c>
      <c r="AV106" s="7" t="e">
        <f t="shared" si="64"/>
        <v>#NUM!</v>
      </c>
      <c r="AW106" s="7" t="e">
        <f t="shared" si="65"/>
        <v>#NUM!</v>
      </c>
      <c r="AX106" s="7" t="e">
        <f t="shared" si="66"/>
        <v>#NUM!</v>
      </c>
      <c r="AY106" s="1">
        <f t="shared" si="67"/>
      </c>
      <c r="AZ106" s="1" t="e">
        <f t="shared" si="68"/>
        <v>#NUM!</v>
      </c>
      <c r="BA106" s="7">
        <f t="shared" si="69"/>
      </c>
      <c r="BB106" s="1" t="e">
        <f t="shared" si="70"/>
        <v>#NUM!</v>
      </c>
      <c r="BC106" s="1">
        <f t="shared" si="71"/>
      </c>
      <c r="BD106" s="7">
        <f t="shared" si="72"/>
      </c>
      <c r="BE106" s="7">
        <f t="shared" si="73"/>
      </c>
    </row>
    <row r="107" spans="10:57" ht="12.75">
      <c r="J107" s="7">
        <v>2140</v>
      </c>
      <c r="K107" s="7">
        <f t="shared" si="38"/>
        <v>96.66666666666667</v>
      </c>
      <c r="L107" s="7">
        <f t="shared" si="39"/>
        <v>1.0074125272201055</v>
      </c>
      <c r="M107" s="7">
        <f t="shared" si="40"/>
        <v>-0.007412527220105547</v>
      </c>
      <c r="N107" s="7">
        <f t="shared" si="41"/>
        <v>0.488437236450335</v>
      </c>
      <c r="O107" s="7">
        <f t="shared" si="42"/>
        <v>-99.58628082510259</v>
      </c>
      <c r="P107" s="7">
        <f t="shared" si="43"/>
        <v>22.662744758744473</v>
      </c>
      <c r="Q107" s="7">
        <f t="shared" si="44"/>
        <v>-4.3942727099142305</v>
      </c>
      <c r="R107" s="7">
        <f t="shared" si="45"/>
        <v>4.3942727099142305</v>
      </c>
      <c r="S107" s="7">
        <f>IF(Q107&gt;0,ERFC(Q107),(1+ERF(R107)))</f>
        <v>1.99999999948492</v>
      </c>
      <c r="T107" s="7">
        <f t="shared" si="46"/>
        <v>1.0432980954919466</v>
      </c>
      <c r="U107" s="7">
        <f t="shared" si="47"/>
        <v>0.6331569519321155</v>
      </c>
      <c r="V107" s="7">
        <f>ERF(T107)</f>
        <v>0.8599073647538391</v>
      </c>
      <c r="W107" s="7">
        <f>ERF(U107)</f>
        <v>0.6294369291874335</v>
      </c>
      <c r="X107" s="7">
        <f t="shared" si="48"/>
        <v>0.2643702935340129</v>
      </c>
      <c r="Z107" s="7">
        <f t="shared" si="49"/>
        <v>0</v>
      </c>
      <c r="AA107" s="7">
        <f t="shared" si="50"/>
        <v>1</v>
      </c>
      <c r="AB107" s="7">
        <f t="shared" si="51"/>
        <v>-215.5862808251026</v>
      </c>
      <c r="AC107" s="7">
        <f t="shared" si="52"/>
        <v>-9.512805404646237</v>
      </c>
      <c r="AD107" s="51">
        <f t="shared" si="53"/>
        <v>9.512805404646237</v>
      </c>
      <c r="AE107" s="1">
        <f>IF(AC107&gt;0,ERFC(AC107),(1+ERF(AD107)))</f>
        <v>2</v>
      </c>
      <c r="AF107" s="1" t="e">
        <f t="shared" si="54"/>
        <v>#DIV/0!</v>
      </c>
      <c r="AG107" s="1" t="e">
        <f t="shared" si="55"/>
        <v>#DIV/0!</v>
      </c>
      <c r="AH107" s="7" t="e">
        <f>ERF(AF107)</f>
        <v>#DIV/0!</v>
      </c>
      <c r="AI107" s="7" t="e">
        <f>ERF(AG107)</f>
        <v>#DIV/0!</v>
      </c>
      <c r="AJ107" s="7" t="e">
        <f t="shared" si="56"/>
        <v>#DIV/0!</v>
      </c>
      <c r="AL107" s="7">
        <f t="shared" si="57"/>
        <v>833.3333333333334</v>
      </c>
      <c r="AM107" s="7">
        <f t="shared" si="58"/>
        <v>0.0020764283165926375</v>
      </c>
      <c r="AN107" s="7">
        <f t="shared" si="59"/>
        <v>784.4137191748974</v>
      </c>
      <c r="AO107" s="7">
        <f t="shared" si="60"/>
        <v>34.61247644649175</v>
      </c>
      <c r="AP107" s="7">
        <f t="shared" si="61"/>
        <v>34.61247644649175</v>
      </c>
      <c r="AQ107" s="51" t="e">
        <f>IF(AO107&gt;0,ERFC(AO107),(1+ERF(AP107)))</f>
        <v>#NUM!</v>
      </c>
      <c r="AR107" s="7">
        <f t="shared" si="62"/>
        <v>0.3553345272593507</v>
      </c>
      <c r="AS107" s="7">
        <f t="shared" si="63"/>
        <v>0.21564548729448568</v>
      </c>
      <c r="AT107" s="7">
        <f>ERF(AR107)</f>
        <v>0.3846974435948048</v>
      </c>
      <c r="AU107" s="7">
        <f>ERF(AS107)</f>
        <v>0.23961006404453</v>
      </c>
      <c r="AV107" s="7" t="e">
        <f t="shared" si="64"/>
        <v>#NUM!</v>
      </c>
      <c r="AW107" s="7" t="e">
        <f t="shared" si="65"/>
        <v>#NUM!</v>
      </c>
      <c r="AX107" s="7" t="e">
        <f t="shared" si="66"/>
        <v>#NUM!</v>
      </c>
      <c r="AY107" s="1">
        <f t="shared" si="67"/>
      </c>
      <c r="AZ107" s="1" t="e">
        <f t="shared" si="68"/>
        <v>#NUM!</v>
      </c>
      <c r="BA107" s="7">
        <f t="shared" si="69"/>
      </c>
      <c r="BB107" s="1" t="e">
        <f t="shared" si="70"/>
        <v>#NUM!</v>
      </c>
      <c r="BC107" s="1">
        <f t="shared" si="71"/>
      </c>
      <c r="BD107" s="7">
        <f t="shared" si="72"/>
      </c>
      <c r="BE107" s="7">
        <f t="shared" si="73"/>
      </c>
    </row>
    <row r="108" spans="10:57" ht="12.75">
      <c r="J108" s="7">
        <v>2160</v>
      </c>
      <c r="K108" s="7">
        <f t="shared" si="38"/>
        <v>96.66666666666667</v>
      </c>
      <c r="L108" s="7">
        <f t="shared" si="39"/>
        <v>1.0074125272201055</v>
      </c>
      <c r="M108" s="7">
        <f t="shared" si="40"/>
        <v>-0.007412527220105547</v>
      </c>
      <c r="N108" s="7">
        <f t="shared" si="41"/>
        <v>0.488437236450335</v>
      </c>
      <c r="O108" s="7">
        <f t="shared" si="42"/>
        <v>-101.60110587954279</v>
      </c>
      <c r="P108" s="7">
        <f t="shared" si="43"/>
        <v>22.768399153212332</v>
      </c>
      <c r="Q108" s="7">
        <f t="shared" si="44"/>
        <v>-4.462373713490004</v>
      </c>
      <c r="R108" s="7">
        <f t="shared" si="45"/>
        <v>4.462373713490004</v>
      </c>
      <c r="S108" s="7">
        <f>IF(Q108&gt;0,ERFC(Q108),(1+ERF(R108)))</f>
        <v>1.9999999997223126</v>
      </c>
      <c r="T108" s="7">
        <f t="shared" si="46"/>
        <v>1.0432980954919466</v>
      </c>
      <c r="U108" s="7">
        <f t="shared" si="47"/>
        <v>0.6331569519321155</v>
      </c>
      <c r="V108" s="7">
        <f>ERF(T108)</f>
        <v>0.8599073647538391</v>
      </c>
      <c r="W108" s="7">
        <f>ERF(U108)</f>
        <v>0.6294369291874335</v>
      </c>
      <c r="X108" s="7">
        <f t="shared" si="48"/>
        <v>0.2643702935653927</v>
      </c>
      <c r="Z108" s="7">
        <f t="shared" si="49"/>
        <v>0</v>
      </c>
      <c r="AA108" s="7">
        <f t="shared" si="50"/>
        <v>1</v>
      </c>
      <c r="AB108" s="7">
        <f t="shared" si="51"/>
        <v>-217.60110587954279</v>
      </c>
      <c r="AC108" s="7">
        <f t="shared" si="52"/>
        <v>-9.557154388205726</v>
      </c>
      <c r="AD108" s="51">
        <f t="shared" si="53"/>
        <v>9.557154388205726</v>
      </c>
      <c r="AE108" s="1">
        <f>IF(AC108&gt;0,ERFC(AC108),(1+ERF(AD108)))</f>
        <v>2</v>
      </c>
      <c r="AF108" s="1" t="e">
        <f t="shared" si="54"/>
        <v>#DIV/0!</v>
      </c>
      <c r="AG108" s="1" t="e">
        <f t="shared" si="55"/>
        <v>#DIV/0!</v>
      </c>
      <c r="AH108" s="7" t="e">
        <f>ERF(AF108)</f>
        <v>#DIV/0!</v>
      </c>
      <c r="AI108" s="7" t="e">
        <f>ERF(AG108)</f>
        <v>#DIV/0!</v>
      </c>
      <c r="AJ108" s="7" t="e">
        <f t="shared" si="56"/>
        <v>#DIV/0!</v>
      </c>
      <c r="AL108" s="7">
        <f t="shared" si="57"/>
        <v>833.3333333333334</v>
      </c>
      <c r="AM108" s="7">
        <f t="shared" si="58"/>
        <v>0.0020764283165926375</v>
      </c>
      <c r="AN108" s="7">
        <f t="shared" si="59"/>
        <v>782.3988941204573</v>
      </c>
      <c r="AO108" s="7">
        <f t="shared" si="60"/>
        <v>34.363368669688434</v>
      </c>
      <c r="AP108" s="7">
        <f t="shared" si="61"/>
        <v>34.363368669688434</v>
      </c>
      <c r="AQ108" s="51" t="e">
        <f>IF(AO108&gt;0,ERFC(AO108),(1+ERF(AP108)))</f>
        <v>#NUM!</v>
      </c>
      <c r="AR108" s="7">
        <f t="shared" si="62"/>
        <v>0.3553345272593507</v>
      </c>
      <c r="AS108" s="7">
        <f t="shared" si="63"/>
        <v>0.21564548729448568</v>
      </c>
      <c r="AT108" s="7">
        <f>ERF(AR108)</f>
        <v>0.3846974435948048</v>
      </c>
      <c r="AU108" s="7">
        <f>ERF(AS108)</f>
        <v>0.23961006404453</v>
      </c>
      <c r="AV108" s="7" t="e">
        <f t="shared" si="64"/>
        <v>#NUM!</v>
      </c>
      <c r="AW108" s="7" t="e">
        <f t="shared" si="65"/>
        <v>#NUM!</v>
      </c>
      <c r="AX108" s="7" t="e">
        <f t="shared" si="66"/>
        <v>#NUM!</v>
      </c>
      <c r="AY108" s="1">
        <f t="shared" si="67"/>
      </c>
      <c r="AZ108" s="1" t="e">
        <f t="shared" si="68"/>
        <v>#NUM!</v>
      </c>
      <c r="BA108" s="7">
        <f t="shared" si="69"/>
      </c>
      <c r="BB108" s="1" t="e">
        <f t="shared" si="70"/>
        <v>#NUM!</v>
      </c>
      <c r="BC108" s="1">
        <f t="shared" si="71"/>
      </c>
      <c r="BD108" s="7">
        <f t="shared" si="72"/>
      </c>
      <c r="BE108" s="7">
        <f t="shared" si="73"/>
      </c>
    </row>
    <row r="109" spans="10:57" ht="12.75">
      <c r="J109" s="7">
        <v>2180</v>
      </c>
      <c r="K109" s="7">
        <f t="shared" si="38"/>
        <v>96.66666666666667</v>
      </c>
      <c r="L109" s="7">
        <f t="shared" si="39"/>
        <v>1.0074125272201055</v>
      </c>
      <c r="M109" s="7">
        <f t="shared" si="40"/>
        <v>-0.007412527220105547</v>
      </c>
      <c r="N109" s="7">
        <f t="shared" si="41"/>
        <v>0.488437236450335</v>
      </c>
      <c r="O109" s="7">
        <f t="shared" si="42"/>
        <v>-103.61593093398301</v>
      </c>
      <c r="P109" s="7">
        <f t="shared" si="43"/>
        <v>22.873565528793275</v>
      </c>
      <c r="Q109" s="7">
        <f t="shared" si="44"/>
        <v>-4.529942251615785</v>
      </c>
      <c r="R109" s="7">
        <f t="shared" si="45"/>
        <v>4.529942251615785</v>
      </c>
      <c r="S109" s="7">
        <f>IF(Q109&gt;0,ERFC(Q109),(1+ERF(R109)))</f>
        <v>1.9999999998509121</v>
      </c>
      <c r="T109" s="7">
        <f t="shared" si="46"/>
        <v>1.0432980954919466</v>
      </c>
      <c r="U109" s="7">
        <f t="shared" si="47"/>
        <v>0.6331569519321155</v>
      </c>
      <c r="V109" s="7">
        <f>ERF(T109)</f>
        <v>0.8599073647538391</v>
      </c>
      <c r="W109" s="7">
        <f>ERF(U109)</f>
        <v>0.6294369291874335</v>
      </c>
      <c r="X109" s="7">
        <f t="shared" si="48"/>
        <v>0.26437029358239167</v>
      </c>
      <c r="Z109" s="7">
        <f t="shared" si="49"/>
        <v>0</v>
      </c>
      <c r="AA109" s="7">
        <f t="shared" si="50"/>
        <v>1</v>
      </c>
      <c r="AB109" s="7">
        <f t="shared" si="51"/>
        <v>-219.615930933983</v>
      </c>
      <c r="AC109" s="7">
        <f t="shared" si="52"/>
        <v>-9.601298523290135</v>
      </c>
      <c r="AD109" s="51">
        <f t="shared" si="53"/>
        <v>9.601298523290135</v>
      </c>
      <c r="AE109" s="1">
        <f>IF(AC109&gt;0,ERFC(AC109),(1+ERF(AD109)))</f>
        <v>2</v>
      </c>
      <c r="AF109" s="1" t="e">
        <f t="shared" si="54"/>
        <v>#DIV/0!</v>
      </c>
      <c r="AG109" s="1" t="e">
        <f t="shared" si="55"/>
        <v>#DIV/0!</v>
      </c>
      <c r="AH109" s="7" t="e">
        <f>ERF(AF109)</f>
        <v>#DIV/0!</v>
      </c>
      <c r="AI109" s="7" t="e">
        <f>ERF(AG109)</f>
        <v>#DIV/0!</v>
      </c>
      <c r="AJ109" s="7" t="e">
        <f t="shared" si="56"/>
        <v>#DIV/0!</v>
      </c>
      <c r="AL109" s="7">
        <f t="shared" si="57"/>
        <v>833.3333333333334</v>
      </c>
      <c r="AM109" s="7">
        <f t="shared" si="58"/>
        <v>0.0020764283165926375</v>
      </c>
      <c r="AN109" s="7">
        <f t="shared" si="59"/>
        <v>780.384069066017</v>
      </c>
      <c r="AO109" s="7">
        <f t="shared" si="60"/>
        <v>34.11729002562668</v>
      </c>
      <c r="AP109" s="7">
        <f t="shared" si="61"/>
        <v>34.11729002562668</v>
      </c>
      <c r="AQ109" s="51" t="e">
        <f>IF(AO109&gt;0,ERFC(AO109),(1+ERF(AP109)))</f>
        <v>#NUM!</v>
      </c>
      <c r="AR109" s="7">
        <f t="shared" si="62"/>
        <v>0.3553345272593507</v>
      </c>
      <c r="AS109" s="7">
        <f t="shared" si="63"/>
        <v>0.21564548729448568</v>
      </c>
      <c r="AT109" s="7">
        <f>ERF(AR109)</f>
        <v>0.3846974435948048</v>
      </c>
      <c r="AU109" s="7">
        <f>ERF(AS109)</f>
        <v>0.23961006404453</v>
      </c>
      <c r="AV109" s="7" t="e">
        <f t="shared" si="64"/>
        <v>#NUM!</v>
      </c>
      <c r="AW109" s="7" t="e">
        <f t="shared" si="65"/>
        <v>#NUM!</v>
      </c>
      <c r="AX109" s="7" t="e">
        <f t="shared" si="66"/>
        <v>#NUM!</v>
      </c>
      <c r="AY109" s="1">
        <f t="shared" si="67"/>
      </c>
      <c r="AZ109" s="1" t="e">
        <f t="shared" si="68"/>
        <v>#NUM!</v>
      </c>
      <c r="BA109" s="7">
        <f t="shared" si="69"/>
      </c>
      <c r="BB109" s="1" t="e">
        <f t="shared" si="70"/>
        <v>#NUM!</v>
      </c>
      <c r="BC109" s="1">
        <f t="shared" si="71"/>
      </c>
      <c r="BD109" s="7">
        <f t="shared" si="72"/>
      </c>
      <c r="BE109" s="7">
        <f t="shared" si="73"/>
      </c>
    </row>
    <row r="110" spans="10:57" ht="12.75">
      <c r="J110" s="7">
        <v>2200</v>
      </c>
      <c r="K110" s="7">
        <f t="shared" si="38"/>
        <v>96.66666666666667</v>
      </c>
      <c r="L110" s="7">
        <f t="shared" si="39"/>
        <v>1.0074125272201055</v>
      </c>
      <c r="M110" s="7">
        <f t="shared" si="40"/>
        <v>-0.007412527220105547</v>
      </c>
      <c r="N110" s="7">
        <f t="shared" si="41"/>
        <v>0.488437236450335</v>
      </c>
      <c r="O110" s="7">
        <f t="shared" si="42"/>
        <v>-105.63075598842323</v>
      </c>
      <c r="P110" s="7">
        <f t="shared" si="43"/>
        <v>22.978250586152114</v>
      </c>
      <c r="Q110" s="7">
        <f t="shared" si="44"/>
        <v>-4.596988599823252</v>
      </c>
      <c r="R110" s="7">
        <f t="shared" si="45"/>
        <v>4.596988599823252</v>
      </c>
      <c r="S110" s="7">
        <f>IF(Q110&gt;0,ERFC(Q110),(1+ERF(R110)))</f>
        <v>1.9999999999202778</v>
      </c>
      <c r="T110" s="7">
        <f t="shared" si="46"/>
        <v>1.0432980954919466</v>
      </c>
      <c r="U110" s="7">
        <f t="shared" si="47"/>
        <v>0.6331569519321155</v>
      </c>
      <c r="V110" s="7">
        <f>ERF(T110)</f>
        <v>0.8599073647538391</v>
      </c>
      <c r="W110" s="7">
        <f>ERF(U110)</f>
        <v>0.6294369291874335</v>
      </c>
      <c r="X110" s="7">
        <f t="shared" si="48"/>
        <v>0.2643702935915608</v>
      </c>
      <c r="Z110" s="7">
        <f t="shared" si="49"/>
        <v>0</v>
      </c>
      <c r="AA110" s="7">
        <f t="shared" si="50"/>
        <v>1</v>
      </c>
      <c r="AB110" s="7">
        <f t="shared" si="51"/>
        <v>-221.63075598842323</v>
      </c>
      <c r="AC110" s="7">
        <f t="shared" si="52"/>
        <v>-9.64524062253849</v>
      </c>
      <c r="AD110" s="51">
        <f t="shared" si="53"/>
        <v>9.64524062253849</v>
      </c>
      <c r="AE110" s="1">
        <f>IF(AC110&gt;0,ERFC(AC110),(1+ERF(AD110)))</f>
        <v>2</v>
      </c>
      <c r="AF110" s="1" t="e">
        <f t="shared" si="54"/>
        <v>#DIV/0!</v>
      </c>
      <c r="AG110" s="1" t="e">
        <f t="shared" si="55"/>
        <v>#DIV/0!</v>
      </c>
      <c r="AH110" s="7" t="e">
        <f>ERF(AF110)</f>
        <v>#DIV/0!</v>
      </c>
      <c r="AI110" s="7" t="e">
        <f>ERF(AG110)</f>
        <v>#DIV/0!</v>
      </c>
      <c r="AJ110" s="7" t="e">
        <f t="shared" si="56"/>
        <v>#DIV/0!</v>
      </c>
      <c r="AL110" s="7">
        <f t="shared" si="57"/>
        <v>833.3333333333334</v>
      </c>
      <c r="AM110" s="7">
        <f t="shared" si="58"/>
        <v>0.0020764283165926375</v>
      </c>
      <c r="AN110" s="7">
        <f t="shared" si="59"/>
        <v>778.3692440115767</v>
      </c>
      <c r="AO110" s="7">
        <f t="shared" si="60"/>
        <v>33.87417336638597</v>
      </c>
      <c r="AP110" s="7">
        <f t="shared" si="61"/>
        <v>33.87417336638597</v>
      </c>
      <c r="AQ110" s="51" t="e">
        <f>IF(AO110&gt;0,ERFC(AO110),(1+ERF(AP110)))</f>
        <v>#NUM!</v>
      </c>
      <c r="AR110" s="7">
        <f t="shared" si="62"/>
        <v>0.3553345272593507</v>
      </c>
      <c r="AS110" s="7">
        <f t="shared" si="63"/>
        <v>0.21564548729448568</v>
      </c>
      <c r="AT110" s="7">
        <f>ERF(AR110)</f>
        <v>0.3846974435948048</v>
      </c>
      <c r="AU110" s="7">
        <f>ERF(AS110)</f>
        <v>0.23961006404453</v>
      </c>
      <c r="AV110" s="7" t="e">
        <f t="shared" si="64"/>
        <v>#NUM!</v>
      </c>
      <c r="AW110" s="7" t="e">
        <f t="shared" si="65"/>
        <v>#NUM!</v>
      </c>
      <c r="AX110" s="7" t="e">
        <f t="shared" si="66"/>
        <v>#NUM!</v>
      </c>
      <c r="AY110" s="1">
        <f t="shared" si="67"/>
      </c>
      <c r="AZ110" s="1" t="e">
        <f t="shared" si="68"/>
        <v>#NUM!</v>
      </c>
      <c r="BA110" s="7">
        <f t="shared" si="69"/>
      </c>
      <c r="BB110" s="1" t="e">
        <f t="shared" si="70"/>
        <v>#NUM!</v>
      </c>
      <c r="BC110" s="1">
        <f t="shared" si="71"/>
      </c>
      <c r="BD110" s="7">
        <f t="shared" si="72"/>
      </c>
      <c r="BE110" s="7">
        <f t="shared" si="73"/>
      </c>
    </row>
    <row r="111" spans="10:57" ht="12.75">
      <c r="J111" s="7">
        <v>2220</v>
      </c>
      <c r="K111" s="7">
        <f t="shared" si="38"/>
        <v>96.66666666666667</v>
      </c>
      <c r="L111" s="7">
        <f t="shared" si="39"/>
        <v>1.0074125272201055</v>
      </c>
      <c r="M111" s="7">
        <f t="shared" si="40"/>
        <v>-0.007412527220105547</v>
      </c>
      <c r="N111" s="7">
        <f t="shared" si="41"/>
        <v>0.488437236450335</v>
      </c>
      <c r="O111" s="7">
        <f t="shared" si="42"/>
        <v>-107.64558104286343</v>
      </c>
      <c r="P111" s="7">
        <f t="shared" si="43"/>
        <v>23.082460874005612</v>
      </c>
      <c r="Q111" s="7">
        <f t="shared" si="44"/>
        <v>-4.663522734011816</v>
      </c>
      <c r="R111" s="7">
        <f t="shared" si="45"/>
        <v>4.663522734011816</v>
      </c>
      <c r="S111" s="7">
        <f>IF(Q111&gt;0,ERFC(Q111),(1+ERF(R111)))</f>
        <v>1.9999999999575366</v>
      </c>
      <c r="T111" s="7">
        <f t="shared" si="46"/>
        <v>1.0432980954919466</v>
      </c>
      <c r="U111" s="7">
        <f t="shared" si="47"/>
        <v>0.6331569519321155</v>
      </c>
      <c r="V111" s="7">
        <f>ERF(T111)</f>
        <v>0.8599073647538391</v>
      </c>
      <c r="W111" s="7">
        <f>ERF(U111)</f>
        <v>0.6294369291874335</v>
      </c>
      <c r="X111" s="7">
        <f t="shared" si="48"/>
        <v>0.26437029359648584</v>
      </c>
      <c r="Z111" s="7">
        <f t="shared" si="49"/>
        <v>0</v>
      </c>
      <c r="AA111" s="7">
        <f t="shared" si="50"/>
        <v>1</v>
      </c>
      <c r="AB111" s="7">
        <f t="shared" si="51"/>
        <v>-223.64558104286343</v>
      </c>
      <c r="AC111" s="7">
        <f t="shared" si="52"/>
        <v>-9.688983434808835</v>
      </c>
      <c r="AD111" s="51">
        <f t="shared" si="53"/>
        <v>9.688983434808835</v>
      </c>
      <c r="AE111" s="1">
        <f>IF(AC111&gt;0,ERFC(AC111),(1+ERF(AD111)))</f>
        <v>2</v>
      </c>
      <c r="AF111" s="1" t="e">
        <f t="shared" si="54"/>
        <v>#DIV/0!</v>
      </c>
      <c r="AG111" s="1" t="e">
        <f t="shared" si="55"/>
        <v>#DIV/0!</v>
      </c>
      <c r="AH111" s="7" t="e">
        <f>ERF(AF111)</f>
        <v>#DIV/0!</v>
      </c>
      <c r="AI111" s="7" t="e">
        <f>ERF(AG111)</f>
        <v>#DIV/0!</v>
      </c>
      <c r="AJ111" s="7" t="e">
        <f t="shared" si="56"/>
        <v>#DIV/0!</v>
      </c>
      <c r="AL111" s="7">
        <f t="shared" si="57"/>
        <v>833.3333333333334</v>
      </c>
      <c r="AM111" s="7">
        <f t="shared" si="58"/>
        <v>0.0020764283165926375</v>
      </c>
      <c r="AN111" s="7">
        <f t="shared" si="59"/>
        <v>776.3544189571365</v>
      </c>
      <c r="AO111" s="7">
        <f t="shared" si="60"/>
        <v>33.63395364102753</v>
      </c>
      <c r="AP111" s="7">
        <f t="shared" si="61"/>
        <v>33.63395364102753</v>
      </c>
      <c r="AQ111" s="51" t="e">
        <f>IF(AO111&gt;0,ERFC(AO111),(1+ERF(AP111)))</f>
        <v>#NUM!</v>
      </c>
      <c r="AR111" s="7">
        <f t="shared" si="62"/>
        <v>0.3553345272593507</v>
      </c>
      <c r="AS111" s="7">
        <f t="shared" si="63"/>
        <v>0.21564548729448568</v>
      </c>
      <c r="AT111" s="7">
        <f>ERF(AR111)</f>
        <v>0.3846974435948048</v>
      </c>
      <c r="AU111" s="7">
        <f>ERF(AS111)</f>
        <v>0.23961006404453</v>
      </c>
      <c r="AV111" s="7" t="e">
        <f t="shared" si="64"/>
        <v>#NUM!</v>
      </c>
      <c r="AW111" s="7" t="e">
        <f t="shared" si="65"/>
        <v>#NUM!</v>
      </c>
      <c r="AX111" s="7" t="e">
        <f t="shared" si="66"/>
        <v>#NUM!</v>
      </c>
      <c r="AY111" s="1">
        <f t="shared" si="67"/>
      </c>
      <c r="AZ111" s="1" t="e">
        <f t="shared" si="68"/>
        <v>#NUM!</v>
      </c>
      <c r="BA111" s="7">
        <f t="shared" si="69"/>
      </c>
      <c r="BB111" s="1" t="e">
        <f t="shared" si="70"/>
        <v>#NUM!</v>
      </c>
      <c r="BC111" s="1">
        <f t="shared" si="71"/>
      </c>
      <c r="BD111" s="7">
        <f t="shared" si="72"/>
      </c>
      <c r="BE111" s="7">
        <f t="shared" si="73"/>
      </c>
    </row>
    <row r="112" spans="10:57" ht="12.75">
      <c r="J112" s="7">
        <v>2240</v>
      </c>
      <c r="K112" s="7">
        <f t="shared" si="38"/>
        <v>96.66666666666667</v>
      </c>
      <c r="L112" s="7">
        <f t="shared" si="39"/>
        <v>1.0074125272201055</v>
      </c>
      <c r="M112" s="7">
        <f t="shared" si="40"/>
        <v>-0.007412527220105547</v>
      </c>
      <c r="N112" s="7">
        <f t="shared" si="41"/>
        <v>0.488437236450335</v>
      </c>
      <c r="O112" s="7">
        <f t="shared" si="42"/>
        <v>-109.66040609730365</v>
      </c>
      <c r="P112" s="7">
        <f t="shared" si="43"/>
        <v>23.186202793903103</v>
      </c>
      <c r="Q112" s="7">
        <f t="shared" si="44"/>
        <v>-4.729554341952847</v>
      </c>
      <c r="R112" s="7">
        <f t="shared" si="45"/>
        <v>4.729554341952847</v>
      </c>
      <c r="S112" s="7">
        <f>IF(Q112&gt;0,ERFC(Q112),(1+ERF(R112)))</f>
        <v>1.9999999999774685</v>
      </c>
      <c r="T112" s="7">
        <f t="shared" si="46"/>
        <v>1.0432980954919466</v>
      </c>
      <c r="U112" s="7">
        <f t="shared" si="47"/>
        <v>0.6331569519321155</v>
      </c>
      <c r="V112" s="7">
        <f>ERF(T112)</f>
        <v>0.8599073647538391</v>
      </c>
      <c r="W112" s="7">
        <f>ERF(U112)</f>
        <v>0.6294369291874335</v>
      </c>
      <c r="X112" s="7">
        <f t="shared" si="48"/>
        <v>0.2643702935991205</v>
      </c>
      <c r="Z112" s="7">
        <f t="shared" si="49"/>
        <v>0</v>
      </c>
      <c r="AA112" s="7">
        <f t="shared" si="50"/>
        <v>1</v>
      </c>
      <c r="AB112" s="7">
        <f t="shared" si="51"/>
        <v>-225.66040609730365</v>
      </c>
      <c r="AC112" s="7">
        <f t="shared" si="52"/>
        <v>-9.732529647184915</v>
      </c>
      <c r="AD112" s="51">
        <f t="shared" si="53"/>
        <v>9.732529647184915</v>
      </c>
      <c r="AE112" s="1">
        <f>IF(AC112&gt;0,ERFC(AC112),(1+ERF(AD112)))</f>
        <v>2</v>
      </c>
      <c r="AF112" s="1" t="e">
        <f t="shared" si="54"/>
        <v>#DIV/0!</v>
      </c>
      <c r="AG112" s="1" t="e">
        <f t="shared" si="55"/>
        <v>#DIV/0!</v>
      </c>
      <c r="AH112" s="7" t="e">
        <f>ERF(AF112)</f>
        <v>#DIV/0!</v>
      </c>
      <c r="AI112" s="7" t="e">
        <f>ERF(AG112)</f>
        <v>#DIV/0!</v>
      </c>
      <c r="AJ112" s="7" t="e">
        <f t="shared" si="56"/>
        <v>#DIV/0!</v>
      </c>
      <c r="AL112" s="7">
        <f t="shared" si="57"/>
        <v>833.3333333333334</v>
      </c>
      <c r="AM112" s="7">
        <f t="shared" si="58"/>
        <v>0.0020764283165926375</v>
      </c>
      <c r="AN112" s="7">
        <f t="shared" si="59"/>
        <v>774.3395939026964</v>
      </c>
      <c r="AO112" s="7">
        <f t="shared" si="60"/>
        <v>33.396567811712224</v>
      </c>
      <c r="AP112" s="7">
        <f t="shared" si="61"/>
        <v>33.396567811712224</v>
      </c>
      <c r="AQ112" s="51" t="e">
        <f>IF(AO112&gt;0,ERFC(AO112),(1+ERF(AP112)))</f>
        <v>#NUM!</v>
      </c>
      <c r="AR112" s="7">
        <f t="shared" si="62"/>
        <v>0.3553345272593507</v>
      </c>
      <c r="AS112" s="7">
        <f t="shared" si="63"/>
        <v>0.21564548729448568</v>
      </c>
      <c r="AT112" s="7">
        <f>ERF(AR112)</f>
        <v>0.3846974435948048</v>
      </c>
      <c r="AU112" s="7">
        <f>ERF(AS112)</f>
        <v>0.23961006404453</v>
      </c>
      <c r="AV112" s="7" t="e">
        <f t="shared" si="64"/>
        <v>#NUM!</v>
      </c>
      <c r="AW112" s="7" t="e">
        <f t="shared" si="65"/>
        <v>#NUM!</v>
      </c>
      <c r="AX112" s="7" t="e">
        <f t="shared" si="66"/>
        <v>#NUM!</v>
      </c>
      <c r="AY112" s="1">
        <f t="shared" si="67"/>
      </c>
      <c r="AZ112" s="1" t="e">
        <f t="shared" si="68"/>
        <v>#NUM!</v>
      </c>
      <c r="BA112" s="7">
        <f t="shared" si="69"/>
      </c>
      <c r="BB112" s="1" t="e">
        <f t="shared" si="70"/>
        <v>#NUM!</v>
      </c>
      <c r="BC112" s="1">
        <f t="shared" si="71"/>
      </c>
      <c r="BD112" s="7">
        <f t="shared" si="72"/>
      </c>
      <c r="BE112" s="7">
        <f t="shared" si="73"/>
      </c>
    </row>
    <row r="113" spans="10:57" ht="12.75">
      <c r="J113" s="7">
        <v>2260</v>
      </c>
      <c r="K113" s="7">
        <f t="shared" si="38"/>
        <v>96.66666666666667</v>
      </c>
      <c r="L113" s="7">
        <f t="shared" si="39"/>
        <v>1.0074125272201055</v>
      </c>
      <c r="M113" s="7">
        <f t="shared" si="40"/>
        <v>-0.007412527220105547</v>
      </c>
      <c r="N113" s="7">
        <f t="shared" si="41"/>
        <v>0.488437236450335</v>
      </c>
      <c r="O113" s="7">
        <f t="shared" si="42"/>
        <v>-111.67523115174384</v>
      </c>
      <c r="P113" s="7">
        <f t="shared" si="43"/>
        <v>23.28948260481542</v>
      </c>
      <c r="Q113" s="7">
        <f t="shared" si="44"/>
        <v>-4.795092834250147</v>
      </c>
      <c r="R113" s="7">
        <f t="shared" si="45"/>
        <v>4.795092834250147</v>
      </c>
      <c r="S113" s="7">
        <f>IF(Q113&gt;0,ERFC(Q113),(1+ERF(R113)))</f>
        <v>1.9999999999880889</v>
      </c>
      <c r="T113" s="7">
        <f t="shared" si="46"/>
        <v>1.0432980954919466</v>
      </c>
      <c r="U113" s="7">
        <f t="shared" si="47"/>
        <v>0.6331569519321155</v>
      </c>
      <c r="V113" s="7">
        <f>ERF(T113)</f>
        <v>0.8599073647538391</v>
      </c>
      <c r="W113" s="7">
        <f>ERF(U113)</f>
        <v>0.6294369291874335</v>
      </c>
      <c r="X113" s="7">
        <f t="shared" si="48"/>
        <v>0.2643702936005244</v>
      </c>
      <c r="Z113" s="7">
        <f t="shared" si="49"/>
        <v>0</v>
      </c>
      <c r="AA113" s="7">
        <f t="shared" si="50"/>
        <v>1</v>
      </c>
      <c r="AB113" s="7">
        <f t="shared" si="51"/>
        <v>-227.67523115174384</v>
      </c>
      <c r="AC113" s="7">
        <f t="shared" si="52"/>
        <v>-9.775881886902411</v>
      </c>
      <c r="AD113" s="51">
        <f t="shared" si="53"/>
        <v>9.775881886902411</v>
      </c>
      <c r="AE113" s="1">
        <f>IF(AC113&gt;0,ERFC(AC113),(1+ERF(AD113)))</f>
        <v>2</v>
      </c>
      <c r="AF113" s="1" t="e">
        <f t="shared" si="54"/>
        <v>#DIV/0!</v>
      </c>
      <c r="AG113" s="1" t="e">
        <f t="shared" si="55"/>
        <v>#DIV/0!</v>
      </c>
      <c r="AH113" s="7" t="e">
        <f>ERF(AF113)</f>
        <v>#DIV/0!</v>
      </c>
      <c r="AI113" s="7" t="e">
        <f>ERF(AG113)</f>
        <v>#DIV/0!</v>
      </c>
      <c r="AJ113" s="7" t="e">
        <f t="shared" si="56"/>
        <v>#DIV/0!</v>
      </c>
      <c r="AL113" s="7">
        <f t="shared" si="57"/>
        <v>833.3333333333334</v>
      </c>
      <c r="AM113" s="7">
        <f t="shared" si="58"/>
        <v>0.0020764283165926375</v>
      </c>
      <c r="AN113" s="7">
        <f t="shared" si="59"/>
        <v>772.3247688482561</v>
      </c>
      <c r="AO113" s="7">
        <f t="shared" si="60"/>
        <v>33.16195477389298</v>
      </c>
      <c r="AP113" s="7">
        <f t="shared" si="61"/>
        <v>33.16195477389298</v>
      </c>
      <c r="AQ113" s="51" t="e">
        <f>IF(AO113&gt;0,ERFC(AO113),(1+ERF(AP113)))</f>
        <v>#NUM!</v>
      </c>
      <c r="AR113" s="7">
        <f t="shared" si="62"/>
        <v>0.3553345272593507</v>
      </c>
      <c r="AS113" s="7">
        <f t="shared" si="63"/>
        <v>0.21564548729448568</v>
      </c>
      <c r="AT113" s="7">
        <f>ERF(AR113)</f>
        <v>0.3846974435948048</v>
      </c>
      <c r="AU113" s="7">
        <f>ERF(AS113)</f>
        <v>0.23961006404453</v>
      </c>
      <c r="AV113" s="7" t="e">
        <f t="shared" si="64"/>
        <v>#NUM!</v>
      </c>
      <c r="AW113" s="7" t="e">
        <f t="shared" si="65"/>
        <v>#NUM!</v>
      </c>
      <c r="AX113" s="7" t="e">
        <f t="shared" si="66"/>
        <v>#NUM!</v>
      </c>
      <c r="AY113" s="1">
        <f t="shared" si="67"/>
      </c>
      <c r="AZ113" s="1" t="e">
        <f t="shared" si="68"/>
        <v>#NUM!</v>
      </c>
      <c r="BA113" s="7">
        <f t="shared" si="69"/>
      </c>
      <c r="BB113" s="1" t="e">
        <f t="shared" si="70"/>
        <v>#NUM!</v>
      </c>
      <c r="BC113" s="1">
        <f t="shared" si="71"/>
      </c>
      <c r="BD113" s="7">
        <f t="shared" si="72"/>
      </c>
      <c r="BE113" s="7">
        <f t="shared" si="73"/>
      </c>
    </row>
    <row r="114" spans="10:57" ht="12.75">
      <c r="J114" s="7">
        <v>2280</v>
      </c>
      <c r="K114" s="7">
        <f t="shared" si="38"/>
        <v>96.66666666666667</v>
      </c>
      <c r="L114" s="7">
        <f t="shared" si="39"/>
        <v>1.0074125272201055</v>
      </c>
      <c r="M114" s="7">
        <f t="shared" si="40"/>
        <v>-0.007412527220105547</v>
      </c>
      <c r="N114" s="7">
        <f t="shared" si="41"/>
        <v>0.488437236450335</v>
      </c>
      <c r="O114" s="7">
        <f t="shared" si="42"/>
        <v>-113.69005620618407</v>
      </c>
      <c r="P114" s="7">
        <f t="shared" si="43"/>
        <v>23.392306427541513</v>
      </c>
      <c r="Q114" s="7">
        <f t="shared" si="44"/>
        <v>-4.8601473547870535</v>
      </c>
      <c r="R114" s="7">
        <f t="shared" si="45"/>
        <v>4.8601473547870535</v>
      </c>
      <c r="S114" s="7">
        <f>IF(Q114&gt;0,ERFC(Q114),(1+ERF(R114)))</f>
        <v>1.999999999993726</v>
      </c>
      <c r="T114" s="7">
        <f t="shared" si="46"/>
        <v>1.0432980954919466</v>
      </c>
      <c r="U114" s="7">
        <f t="shared" si="47"/>
        <v>0.6331569519321155</v>
      </c>
      <c r="V114" s="7">
        <f>ERF(T114)</f>
        <v>0.8599073647538391</v>
      </c>
      <c r="W114" s="7">
        <f>ERF(U114)</f>
        <v>0.6294369291874335</v>
      </c>
      <c r="X114" s="7">
        <f t="shared" si="48"/>
        <v>0.2643702936012695</v>
      </c>
      <c r="Z114" s="7">
        <f t="shared" si="49"/>
        <v>0</v>
      </c>
      <c r="AA114" s="7">
        <f t="shared" si="50"/>
        <v>1</v>
      </c>
      <c r="AB114" s="7">
        <f t="shared" si="51"/>
        <v>-229.69005620618407</v>
      </c>
      <c r="AC114" s="7">
        <f t="shared" si="52"/>
        <v>-9.819042723198631</v>
      </c>
      <c r="AD114" s="51">
        <f t="shared" si="53"/>
        <v>9.819042723198631</v>
      </c>
      <c r="AE114" s="1">
        <f>IF(AC114&gt;0,ERFC(AC114),(1+ERF(AD114)))</f>
        <v>2</v>
      </c>
      <c r="AF114" s="1" t="e">
        <f t="shared" si="54"/>
        <v>#DIV/0!</v>
      </c>
      <c r="AG114" s="1" t="e">
        <f t="shared" si="55"/>
        <v>#DIV/0!</v>
      </c>
      <c r="AH114" s="7" t="e">
        <f>ERF(AF114)</f>
        <v>#DIV/0!</v>
      </c>
      <c r="AI114" s="7" t="e">
        <f>ERF(AG114)</f>
        <v>#DIV/0!</v>
      </c>
      <c r="AJ114" s="7" t="e">
        <f t="shared" si="56"/>
        <v>#DIV/0!</v>
      </c>
      <c r="AL114" s="7">
        <f t="shared" si="57"/>
        <v>833.3333333333334</v>
      </c>
      <c r="AM114" s="7">
        <f t="shared" si="58"/>
        <v>0.0020764283165926375</v>
      </c>
      <c r="AN114" s="7">
        <f t="shared" si="59"/>
        <v>770.3099437938159</v>
      </c>
      <c r="AO114" s="7">
        <f t="shared" si="60"/>
        <v>32.93005528034946</v>
      </c>
      <c r="AP114" s="7">
        <f t="shared" si="61"/>
        <v>32.93005528034946</v>
      </c>
      <c r="AQ114" s="51" t="e">
        <f>IF(AO114&gt;0,ERFC(AO114),(1+ERF(AP114)))</f>
        <v>#NUM!</v>
      </c>
      <c r="AR114" s="7">
        <f t="shared" si="62"/>
        <v>0.3553345272593507</v>
      </c>
      <c r="AS114" s="7">
        <f t="shared" si="63"/>
        <v>0.21564548729448568</v>
      </c>
      <c r="AT114" s="7">
        <f>ERF(AR114)</f>
        <v>0.3846974435948048</v>
      </c>
      <c r="AU114" s="7">
        <f>ERF(AS114)</f>
        <v>0.23961006404453</v>
      </c>
      <c r="AV114" s="7" t="e">
        <f t="shared" si="64"/>
        <v>#NUM!</v>
      </c>
      <c r="AW114" s="7" t="e">
        <f t="shared" si="65"/>
        <v>#NUM!</v>
      </c>
      <c r="AX114" s="7" t="e">
        <f t="shared" si="66"/>
        <v>#NUM!</v>
      </c>
      <c r="AY114" s="1">
        <f t="shared" si="67"/>
      </c>
      <c r="AZ114" s="1" t="e">
        <f t="shared" si="68"/>
        <v>#NUM!</v>
      </c>
      <c r="BA114" s="7">
        <f t="shared" si="69"/>
      </c>
      <c r="BB114" s="1" t="e">
        <f t="shared" si="70"/>
        <v>#NUM!</v>
      </c>
      <c r="BC114" s="1">
        <f t="shared" si="71"/>
      </c>
      <c r="BD114" s="7">
        <f t="shared" si="72"/>
      </c>
      <c r="BE114" s="7">
        <f t="shared" si="73"/>
      </c>
    </row>
    <row r="115" spans="10:57" ht="12.75">
      <c r="J115" s="7">
        <v>2300</v>
      </c>
      <c r="K115" s="7">
        <f t="shared" si="38"/>
        <v>96.66666666666667</v>
      </c>
      <c r="L115" s="7">
        <f t="shared" si="39"/>
        <v>1.0074125272201055</v>
      </c>
      <c r="M115" s="7">
        <f t="shared" si="40"/>
        <v>-0.007412527220105547</v>
      </c>
      <c r="N115" s="7">
        <f t="shared" si="41"/>
        <v>0.488437236450335</v>
      </c>
      <c r="O115" s="7">
        <f t="shared" si="42"/>
        <v>-115.70488126062426</v>
      </c>
      <c r="P115" s="7">
        <f t="shared" si="43"/>
        <v>23.49468024894146</v>
      </c>
      <c r="Q115" s="7">
        <f t="shared" si="44"/>
        <v>-4.924726790688598</v>
      </c>
      <c r="R115" s="7">
        <f t="shared" si="45"/>
        <v>4.924726790688598</v>
      </c>
      <c r="S115" s="7">
        <f>IF(Q115&gt;0,ERFC(Q115),(1+ERF(R115)))</f>
        <v>1.999999999996707</v>
      </c>
      <c r="T115" s="7">
        <f t="shared" si="46"/>
        <v>1.0432980954919466</v>
      </c>
      <c r="U115" s="7">
        <f t="shared" si="47"/>
        <v>0.6331569519321155</v>
      </c>
      <c r="V115" s="7">
        <f>ERF(T115)</f>
        <v>0.8599073647538391</v>
      </c>
      <c r="W115" s="7">
        <f>ERF(U115)</f>
        <v>0.6294369291874335</v>
      </c>
      <c r="X115" s="7">
        <f t="shared" si="48"/>
        <v>0.2643702936016636</v>
      </c>
      <c r="Z115" s="7">
        <f t="shared" si="49"/>
        <v>0</v>
      </c>
      <c r="AA115" s="7">
        <f t="shared" si="50"/>
        <v>1</v>
      </c>
      <c r="AB115" s="7">
        <f t="shared" si="51"/>
        <v>-231.70488126062426</v>
      </c>
      <c r="AC115" s="7">
        <f t="shared" si="52"/>
        <v>-9.86201466908934</v>
      </c>
      <c r="AD115" s="51">
        <f t="shared" si="53"/>
        <v>9.86201466908934</v>
      </c>
      <c r="AE115" s="1">
        <f>IF(AC115&gt;0,ERFC(AC115),(1+ERF(AD115)))</f>
        <v>2</v>
      </c>
      <c r="AF115" s="1" t="e">
        <f t="shared" si="54"/>
        <v>#DIV/0!</v>
      </c>
      <c r="AG115" s="1" t="e">
        <f t="shared" si="55"/>
        <v>#DIV/0!</v>
      </c>
      <c r="AH115" s="7" t="e">
        <f>ERF(AF115)</f>
        <v>#DIV/0!</v>
      </c>
      <c r="AI115" s="7" t="e">
        <f>ERF(AG115)</f>
        <v>#DIV/0!</v>
      </c>
      <c r="AJ115" s="7" t="e">
        <f t="shared" si="56"/>
        <v>#DIV/0!</v>
      </c>
      <c r="AL115" s="7">
        <f t="shared" si="57"/>
        <v>833.3333333333334</v>
      </c>
      <c r="AM115" s="7">
        <f t="shared" si="58"/>
        <v>0.0020764283165926375</v>
      </c>
      <c r="AN115" s="7">
        <f t="shared" si="59"/>
        <v>768.2951187393758</v>
      </c>
      <c r="AO115" s="7">
        <f t="shared" si="60"/>
        <v>32.70081186884809</v>
      </c>
      <c r="AP115" s="7">
        <f t="shared" si="61"/>
        <v>32.70081186884809</v>
      </c>
      <c r="AQ115" s="51" t="e">
        <f>IF(AO115&gt;0,ERFC(AO115),(1+ERF(AP115)))</f>
        <v>#NUM!</v>
      </c>
      <c r="AR115" s="7">
        <f t="shared" si="62"/>
        <v>0.3553345272593507</v>
      </c>
      <c r="AS115" s="7">
        <f t="shared" si="63"/>
        <v>0.21564548729448568</v>
      </c>
      <c r="AT115" s="7">
        <f>ERF(AR115)</f>
        <v>0.3846974435948048</v>
      </c>
      <c r="AU115" s="7">
        <f>ERF(AS115)</f>
        <v>0.23961006404453</v>
      </c>
      <c r="AV115" s="7" t="e">
        <f t="shared" si="64"/>
        <v>#NUM!</v>
      </c>
      <c r="AW115" s="7" t="e">
        <f t="shared" si="65"/>
        <v>#NUM!</v>
      </c>
      <c r="AX115" s="7" t="e">
        <f t="shared" si="66"/>
        <v>#NUM!</v>
      </c>
      <c r="AY115" s="1">
        <f t="shared" si="67"/>
      </c>
      <c r="AZ115" s="1" t="e">
        <f t="shared" si="68"/>
        <v>#NUM!</v>
      </c>
      <c r="BA115" s="7">
        <f t="shared" si="69"/>
      </c>
      <c r="BB115" s="1" t="e">
        <f t="shared" si="70"/>
        <v>#NUM!</v>
      </c>
      <c r="BC115" s="1">
        <f t="shared" si="71"/>
      </c>
      <c r="BD115" s="7">
        <f t="shared" si="72"/>
      </c>
      <c r="BE115" s="7">
        <f t="shared" si="73"/>
      </c>
    </row>
    <row r="116" spans="10:57" ht="12.75">
      <c r="J116" s="7">
        <v>2320</v>
      </c>
      <c r="K116" s="7">
        <f t="shared" si="38"/>
        <v>96.66666666666667</v>
      </c>
      <c r="L116" s="7">
        <f t="shared" si="39"/>
        <v>1.0074125272201055</v>
      </c>
      <c r="M116" s="7">
        <f t="shared" si="40"/>
        <v>-0.007412527220105547</v>
      </c>
      <c r="N116" s="7">
        <f t="shared" si="41"/>
        <v>0.488437236450335</v>
      </c>
      <c r="O116" s="7">
        <f t="shared" si="42"/>
        <v>-117.71970631506449</v>
      </c>
      <c r="P116" s="7">
        <f t="shared" si="43"/>
        <v>23.5966099260042</v>
      </c>
      <c r="Q116" s="7">
        <f t="shared" si="44"/>
        <v>-4.988839781825342</v>
      </c>
      <c r="R116" s="7">
        <f t="shared" si="45"/>
        <v>4.988839781825342</v>
      </c>
      <c r="S116" s="7">
        <f>IF(Q116&gt;0,ERFC(Q116),(1+ERF(R116)))</f>
        <v>1.9999999999982774</v>
      </c>
      <c r="T116" s="7">
        <f t="shared" si="46"/>
        <v>1.0432980954919466</v>
      </c>
      <c r="U116" s="7">
        <f t="shared" si="47"/>
        <v>0.6331569519321155</v>
      </c>
      <c r="V116" s="7">
        <f>ERF(T116)</f>
        <v>0.8599073647538391</v>
      </c>
      <c r="W116" s="7">
        <f>ERF(U116)</f>
        <v>0.6294369291874335</v>
      </c>
      <c r="X116" s="7">
        <f t="shared" si="48"/>
        <v>0.26437029360187114</v>
      </c>
      <c r="Z116" s="7">
        <f t="shared" si="49"/>
        <v>0</v>
      </c>
      <c r="AA116" s="7">
        <f t="shared" si="50"/>
        <v>1</v>
      </c>
      <c r="AB116" s="7">
        <f t="shared" si="51"/>
        <v>-233.71970631506449</v>
      </c>
      <c r="AC116" s="7">
        <f t="shared" si="52"/>
        <v>-9.904800183076217</v>
      </c>
      <c r="AD116" s="51">
        <f t="shared" si="53"/>
        <v>9.904800183076217</v>
      </c>
      <c r="AE116" s="1">
        <f>IF(AC116&gt;0,ERFC(AC116),(1+ERF(AD116)))</f>
        <v>2</v>
      </c>
      <c r="AF116" s="1" t="e">
        <f t="shared" si="54"/>
        <v>#DIV/0!</v>
      </c>
      <c r="AG116" s="1" t="e">
        <f t="shared" si="55"/>
        <v>#DIV/0!</v>
      </c>
      <c r="AH116" s="7" t="e">
        <f>ERF(AF116)</f>
        <v>#DIV/0!</v>
      </c>
      <c r="AI116" s="7" t="e">
        <f>ERF(AG116)</f>
        <v>#DIV/0!</v>
      </c>
      <c r="AJ116" s="7" t="e">
        <f t="shared" si="56"/>
        <v>#DIV/0!</v>
      </c>
      <c r="AL116" s="7">
        <f t="shared" si="57"/>
        <v>833.3333333333334</v>
      </c>
      <c r="AM116" s="7">
        <f t="shared" si="58"/>
        <v>0.0020764283165926375</v>
      </c>
      <c r="AN116" s="7">
        <f t="shared" si="59"/>
        <v>766.2802936849355</v>
      </c>
      <c r="AO116" s="7">
        <f t="shared" si="60"/>
        <v>32.474168793224436</v>
      </c>
      <c r="AP116" s="7">
        <f t="shared" si="61"/>
        <v>32.474168793224436</v>
      </c>
      <c r="AQ116" s="51" t="e">
        <f>IF(AO116&gt;0,ERFC(AO116),(1+ERF(AP116)))</f>
        <v>#NUM!</v>
      </c>
      <c r="AR116" s="7">
        <f t="shared" si="62"/>
        <v>0.3553345272593507</v>
      </c>
      <c r="AS116" s="7">
        <f t="shared" si="63"/>
        <v>0.21564548729448568</v>
      </c>
      <c r="AT116" s="7">
        <f>ERF(AR116)</f>
        <v>0.3846974435948048</v>
      </c>
      <c r="AU116" s="7">
        <f>ERF(AS116)</f>
        <v>0.23961006404453</v>
      </c>
      <c r="AV116" s="7" t="e">
        <f t="shared" si="64"/>
        <v>#NUM!</v>
      </c>
      <c r="AW116" s="7" t="e">
        <f t="shared" si="65"/>
        <v>#NUM!</v>
      </c>
      <c r="AX116" s="7" t="e">
        <f t="shared" si="66"/>
        <v>#NUM!</v>
      </c>
      <c r="AY116" s="1">
        <f t="shared" si="67"/>
      </c>
      <c r="AZ116" s="1" t="e">
        <f t="shared" si="68"/>
        <v>#NUM!</v>
      </c>
      <c r="BA116" s="7">
        <f t="shared" si="69"/>
      </c>
      <c r="BB116" s="1" t="e">
        <f t="shared" si="70"/>
        <v>#NUM!</v>
      </c>
      <c r="BC116" s="1">
        <f t="shared" si="71"/>
      </c>
      <c r="BD116" s="7">
        <f t="shared" si="72"/>
      </c>
      <c r="BE116" s="7">
        <f t="shared" si="73"/>
      </c>
    </row>
    <row r="117" spans="10:57" ht="12.75">
      <c r="J117" s="7">
        <v>2340</v>
      </c>
      <c r="K117" s="7">
        <f t="shared" si="38"/>
        <v>96.66666666666667</v>
      </c>
      <c r="L117" s="7">
        <f t="shared" si="39"/>
        <v>1.0074125272201055</v>
      </c>
      <c r="M117" s="7">
        <f t="shared" si="40"/>
        <v>-0.007412527220105547</v>
      </c>
      <c r="N117" s="7">
        <f t="shared" si="41"/>
        <v>0.488437236450335</v>
      </c>
      <c r="O117" s="7">
        <f t="shared" si="42"/>
        <v>-119.73453136950471</v>
      </c>
      <c r="P117" s="7">
        <f t="shared" si="43"/>
        <v>23.6981011897578</v>
      </c>
      <c r="Q117" s="7">
        <f t="shared" si="44"/>
        <v>-5.052494729883818</v>
      </c>
      <c r="R117" s="7">
        <f t="shared" si="45"/>
        <v>5.052494729883818</v>
      </c>
      <c r="S117" s="7">
        <f>IF(Q117&gt;0,ERFC(Q117),(1+ERF(R117)))</f>
        <v>1.999999999999102</v>
      </c>
      <c r="T117" s="7">
        <f t="shared" si="46"/>
        <v>1.0432980954919466</v>
      </c>
      <c r="U117" s="7">
        <f t="shared" si="47"/>
        <v>0.6331569519321155</v>
      </c>
      <c r="V117" s="7">
        <f>ERF(T117)</f>
        <v>0.8599073647538391</v>
      </c>
      <c r="W117" s="7">
        <f>ERF(U117)</f>
        <v>0.6294369291874335</v>
      </c>
      <c r="X117" s="7">
        <f t="shared" si="48"/>
        <v>0.26437029360198017</v>
      </c>
      <c r="Z117" s="7">
        <f t="shared" si="49"/>
        <v>0</v>
      </c>
      <c r="AA117" s="7">
        <f t="shared" si="50"/>
        <v>1</v>
      </c>
      <c r="AB117" s="7">
        <f t="shared" si="51"/>
        <v>-235.7345313695047</v>
      </c>
      <c r="AC117" s="7">
        <f t="shared" si="52"/>
        <v>-9.947401670788206</v>
      </c>
      <c r="AD117" s="51">
        <f t="shared" si="53"/>
        <v>9.947401670788206</v>
      </c>
      <c r="AE117" s="1">
        <f>IF(AC117&gt;0,ERFC(AC117),(1+ERF(AD117)))</f>
        <v>2</v>
      </c>
      <c r="AF117" s="1" t="e">
        <f t="shared" si="54"/>
        <v>#DIV/0!</v>
      </c>
      <c r="AG117" s="1" t="e">
        <f t="shared" si="55"/>
        <v>#DIV/0!</v>
      </c>
      <c r="AH117" s="7" t="e">
        <f>ERF(AF117)</f>
        <v>#DIV/0!</v>
      </c>
      <c r="AI117" s="7" t="e">
        <f>ERF(AG117)</f>
        <v>#DIV/0!</v>
      </c>
      <c r="AJ117" s="7" t="e">
        <f t="shared" si="56"/>
        <v>#DIV/0!</v>
      </c>
      <c r="AL117" s="7">
        <f t="shared" si="57"/>
        <v>833.3333333333334</v>
      </c>
      <c r="AM117" s="7">
        <f t="shared" si="58"/>
        <v>0.0020764283165926375</v>
      </c>
      <c r="AN117" s="7">
        <f t="shared" si="59"/>
        <v>764.2654686304953</v>
      </c>
      <c r="AO117" s="7">
        <f t="shared" si="60"/>
        <v>32.250071957697905</v>
      </c>
      <c r="AP117" s="7">
        <f t="shared" si="61"/>
        <v>32.250071957697905</v>
      </c>
      <c r="AQ117" s="51" t="e">
        <f>IF(AO117&gt;0,ERFC(AO117),(1+ERF(AP117)))</f>
        <v>#NUM!</v>
      </c>
      <c r="AR117" s="7">
        <f t="shared" si="62"/>
        <v>0.3553345272593507</v>
      </c>
      <c r="AS117" s="7">
        <f t="shared" si="63"/>
        <v>0.21564548729448568</v>
      </c>
      <c r="AT117" s="7">
        <f>ERF(AR117)</f>
        <v>0.3846974435948048</v>
      </c>
      <c r="AU117" s="7">
        <f>ERF(AS117)</f>
        <v>0.23961006404453</v>
      </c>
      <c r="AV117" s="7" t="e">
        <f t="shared" si="64"/>
        <v>#NUM!</v>
      </c>
      <c r="AW117" s="7" t="e">
        <f t="shared" si="65"/>
        <v>#NUM!</v>
      </c>
      <c r="AX117" s="7" t="e">
        <f t="shared" si="66"/>
        <v>#NUM!</v>
      </c>
      <c r="AY117" s="1">
        <f t="shared" si="67"/>
      </c>
      <c r="AZ117" s="1" t="e">
        <f t="shared" si="68"/>
        <v>#NUM!</v>
      </c>
      <c r="BA117" s="7">
        <f t="shared" si="69"/>
      </c>
      <c r="BB117" s="1" t="e">
        <f t="shared" si="70"/>
        <v>#NUM!</v>
      </c>
      <c r="BC117" s="1">
        <f t="shared" si="71"/>
      </c>
      <c r="BD117" s="7">
        <f t="shared" si="72"/>
      </c>
      <c r="BE117" s="7">
        <f t="shared" si="73"/>
      </c>
    </row>
    <row r="118" spans="10:57" ht="12.75">
      <c r="J118" s="7">
        <v>2360</v>
      </c>
      <c r="K118" s="7">
        <f t="shared" si="38"/>
        <v>96.66666666666667</v>
      </c>
      <c r="L118" s="7">
        <f t="shared" si="39"/>
        <v>1.0074125272201055</v>
      </c>
      <c r="M118" s="7">
        <f t="shared" si="40"/>
        <v>-0.007412527220105547</v>
      </c>
      <c r="N118" s="7">
        <f t="shared" si="41"/>
        <v>0.488437236450335</v>
      </c>
      <c r="O118" s="7">
        <f t="shared" si="42"/>
        <v>-121.7493564239449</v>
      </c>
      <c r="P118" s="7">
        <f t="shared" si="43"/>
        <v>23.799159649029626</v>
      </c>
      <c r="Q118" s="7">
        <f t="shared" si="44"/>
        <v>-5.11569980702697</v>
      </c>
      <c r="R118" s="7">
        <f t="shared" si="45"/>
        <v>5.11569980702697</v>
      </c>
      <c r="S118" s="7">
        <f>IF(Q118&gt;0,ERFC(Q118),(1+ERF(R118)))</f>
        <v>1.9999999999995333</v>
      </c>
      <c r="T118" s="7">
        <f t="shared" si="46"/>
        <v>1.0432980954919466</v>
      </c>
      <c r="U118" s="7">
        <f t="shared" si="47"/>
        <v>0.6331569519321155</v>
      </c>
      <c r="V118" s="7">
        <f>ERF(T118)</f>
        <v>0.8599073647538391</v>
      </c>
      <c r="W118" s="7">
        <f>ERF(U118)</f>
        <v>0.6294369291874335</v>
      </c>
      <c r="X118" s="7">
        <f t="shared" si="48"/>
        <v>0.2643702936020372</v>
      </c>
      <c r="Z118" s="7">
        <f t="shared" si="49"/>
        <v>0</v>
      </c>
      <c r="AA118" s="7">
        <f t="shared" si="50"/>
        <v>1</v>
      </c>
      <c r="AB118" s="7">
        <f t="shared" si="51"/>
        <v>-237.7493564239449</v>
      </c>
      <c r="AC118" s="7">
        <f t="shared" si="52"/>
        <v>-9.989821486559874</v>
      </c>
      <c r="AD118" s="51">
        <f t="shared" si="53"/>
        <v>9.989821486559874</v>
      </c>
      <c r="AE118" s="1">
        <f>IF(AC118&gt;0,ERFC(AC118),(1+ERF(AD118)))</f>
        <v>2</v>
      </c>
      <c r="AF118" s="1" t="e">
        <f t="shared" si="54"/>
        <v>#DIV/0!</v>
      </c>
      <c r="AG118" s="1" t="e">
        <f t="shared" si="55"/>
        <v>#DIV/0!</v>
      </c>
      <c r="AH118" s="7" t="e">
        <f>ERF(AF118)</f>
        <v>#DIV/0!</v>
      </c>
      <c r="AI118" s="7" t="e">
        <f>ERF(AG118)</f>
        <v>#DIV/0!</v>
      </c>
      <c r="AJ118" s="7" t="e">
        <f t="shared" si="56"/>
        <v>#DIV/0!</v>
      </c>
      <c r="AL118" s="7">
        <f t="shared" si="57"/>
        <v>833.3333333333334</v>
      </c>
      <c r="AM118" s="7">
        <f t="shared" si="58"/>
        <v>0.0020764283165926375</v>
      </c>
      <c r="AN118" s="7">
        <f t="shared" si="59"/>
        <v>762.2506435760552</v>
      </c>
      <c r="AO118" s="7">
        <f t="shared" si="60"/>
        <v>32.02846885424103</v>
      </c>
      <c r="AP118" s="7">
        <f t="shared" si="61"/>
        <v>32.02846885424103</v>
      </c>
      <c r="AQ118" s="51" t="e">
        <f>IF(AO118&gt;0,ERFC(AO118),(1+ERF(AP118)))</f>
        <v>#NUM!</v>
      </c>
      <c r="AR118" s="7">
        <f t="shared" si="62"/>
        <v>0.3553345272593507</v>
      </c>
      <c r="AS118" s="7">
        <f t="shared" si="63"/>
        <v>0.21564548729448568</v>
      </c>
      <c r="AT118" s="7">
        <f>ERF(AR118)</f>
        <v>0.3846974435948048</v>
      </c>
      <c r="AU118" s="7">
        <f>ERF(AS118)</f>
        <v>0.23961006404453</v>
      </c>
      <c r="AV118" s="7" t="e">
        <f t="shared" si="64"/>
        <v>#NUM!</v>
      </c>
      <c r="AW118" s="7" t="e">
        <f t="shared" si="65"/>
        <v>#NUM!</v>
      </c>
      <c r="AX118" s="7" t="e">
        <f t="shared" si="66"/>
        <v>#NUM!</v>
      </c>
      <c r="AY118" s="1">
        <f t="shared" si="67"/>
      </c>
      <c r="AZ118" s="1" t="e">
        <f t="shared" si="68"/>
        <v>#NUM!</v>
      </c>
      <c r="BA118" s="7">
        <f t="shared" si="69"/>
      </c>
      <c r="BB118" s="1" t="e">
        <f t="shared" si="70"/>
        <v>#NUM!</v>
      </c>
      <c r="BC118" s="1">
        <f t="shared" si="71"/>
      </c>
      <c r="BD118" s="7">
        <f t="shared" si="72"/>
      </c>
      <c r="BE118" s="7">
        <f t="shared" si="73"/>
      </c>
    </row>
    <row r="119" spans="10:57" ht="12.75">
      <c r="J119" s="7">
        <v>2380</v>
      </c>
      <c r="K119" s="7">
        <f t="shared" si="38"/>
        <v>96.66666666666667</v>
      </c>
      <c r="L119" s="7">
        <f t="shared" si="39"/>
        <v>1.0074125272201055</v>
      </c>
      <c r="M119" s="7">
        <f t="shared" si="40"/>
        <v>-0.007412527220105547</v>
      </c>
      <c r="N119" s="7">
        <f t="shared" si="41"/>
        <v>0.488437236450335</v>
      </c>
      <c r="O119" s="7">
        <f t="shared" si="42"/>
        <v>-123.76418147838513</v>
      </c>
      <c r="P119" s="7">
        <f t="shared" si="43"/>
        <v>23.89979079406345</v>
      </c>
      <c r="Q119" s="7">
        <f t="shared" si="44"/>
        <v>-5.178462964166504</v>
      </c>
      <c r="R119" s="7">
        <f t="shared" si="45"/>
        <v>5.178462964166504</v>
      </c>
      <c r="S119" s="7">
        <f>IF(Q119&gt;0,ERFC(Q119),(1+ERF(R119)))</f>
        <v>1.9999999999997584</v>
      </c>
      <c r="T119" s="7">
        <f t="shared" si="46"/>
        <v>1.0432980954919466</v>
      </c>
      <c r="U119" s="7">
        <f t="shared" si="47"/>
        <v>0.6331569519321155</v>
      </c>
      <c r="V119" s="7">
        <f>ERF(T119)</f>
        <v>0.8599073647538391</v>
      </c>
      <c r="W119" s="7">
        <f>ERF(U119)</f>
        <v>0.6294369291874335</v>
      </c>
      <c r="X119" s="7">
        <f t="shared" si="48"/>
        <v>0.26437029360206693</v>
      </c>
      <c r="Z119" s="7">
        <f t="shared" si="49"/>
        <v>0</v>
      </c>
      <c r="AA119" s="7">
        <f t="shared" si="50"/>
        <v>1</v>
      </c>
      <c r="AB119" s="7">
        <f t="shared" si="51"/>
        <v>-239.76418147838513</v>
      </c>
      <c r="AC119" s="7">
        <f t="shared" si="52"/>
        <v>-10.032061934949697</v>
      </c>
      <c r="AD119" s="51">
        <f t="shared" si="53"/>
        <v>10.032061934949697</v>
      </c>
      <c r="AE119" s="1">
        <f>IF(AC119&gt;0,ERFC(AC119),(1+ERF(AD119)))</f>
        <v>2</v>
      </c>
      <c r="AF119" s="1" t="e">
        <f t="shared" si="54"/>
        <v>#DIV/0!</v>
      </c>
      <c r="AG119" s="1" t="e">
        <f t="shared" si="55"/>
        <v>#DIV/0!</v>
      </c>
      <c r="AH119" s="7" t="e">
        <f>ERF(AF119)</f>
        <v>#DIV/0!</v>
      </c>
      <c r="AI119" s="7" t="e">
        <f>ERF(AG119)</f>
        <v>#DIV/0!</v>
      </c>
      <c r="AJ119" s="7" t="e">
        <f t="shared" si="56"/>
        <v>#DIV/0!</v>
      </c>
      <c r="AL119" s="7">
        <f t="shared" si="57"/>
        <v>833.3333333333334</v>
      </c>
      <c r="AM119" s="7">
        <f t="shared" si="58"/>
        <v>0.0020764283165926375</v>
      </c>
      <c r="AN119" s="7">
        <f t="shared" si="59"/>
        <v>760.2358185216149</v>
      </c>
      <c r="AO119" s="7">
        <f t="shared" si="60"/>
        <v>31.809308502836455</v>
      </c>
      <c r="AP119" s="7">
        <f t="shared" si="61"/>
        <v>31.809308502836455</v>
      </c>
      <c r="AQ119" s="51" t="e">
        <f>IF(AO119&gt;0,ERFC(AO119),(1+ERF(AP119)))</f>
        <v>#NUM!</v>
      </c>
      <c r="AR119" s="7">
        <f t="shared" si="62"/>
        <v>0.3553345272593507</v>
      </c>
      <c r="AS119" s="7">
        <f t="shared" si="63"/>
        <v>0.21564548729448568</v>
      </c>
      <c r="AT119" s="7">
        <f>ERF(AR119)</f>
        <v>0.3846974435948048</v>
      </c>
      <c r="AU119" s="7">
        <f>ERF(AS119)</f>
        <v>0.23961006404453</v>
      </c>
      <c r="AV119" s="7" t="e">
        <f t="shared" si="64"/>
        <v>#NUM!</v>
      </c>
      <c r="AW119" s="7" t="e">
        <f t="shared" si="65"/>
        <v>#NUM!</v>
      </c>
      <c r="AX119" s="7" t="e">
        <f t="shared" si="66"/>
        <v>#NUM!</v>
      </c>
      <c r="AY119" s="1">
        <f t="shared" si="67"/>
      </c>
      <c r="AZ119" s="1" t="e">
        <f t="shared" si="68"/>
        <v>#NUM!</v>
      </c>
      <c r="BA119" s="7">
        <f t="shared" si="69"/>
      </c>
      <c r="BB119" s="1" t="e">
        <f t="shared" si="70"/>
        <v>#NUM!</v>
      </c>
      <c r="BC119" s="1">
        <f t="shared" si="71"/>
      </c>
      <c r="BD119" s="7">
        <f t="shared" si="72"/>
      </c>
      <c r="BE119" s="7">
        <f t="shared" si="73"/>
      </c>
    </row>
    <row r="120" spans="10:57" ht="12.75">
      <c r="J120" s="7">
        <v>2400</v>
      </c>
      <c r="K120" s="7">
        <f t="shared" si="38"/>
        <v>96.66666666666667</v>
      </c>
      <c r="L120" s="7">
        <f t="shared" si="39"/>
        <v>1.0074125272201055</v>
      </c>
      <c r="M120" s="7">
        <f t="shared" si="40"/>
        <v>-0.007412527220105547</v>
      </c>
      <c r="N120" s="7">
        <f t="shared" si="41"/>
        <v>0.488437236450335</v>
      </c>
      <c r="O120" s="7">
        <f t="shared" si="42"/>
        <v>-125.77900653282532</v>
      </c>
      <c r="P120" s="7">
        <f t="shared" si="43"/>
        <v>24</v>
      </c>
      <c r="Q120" s="7">
        <f t="shared" si="44"/>
        <v>-5.240791938867722</v>
      </c>
      <c r="R120" s="7">
        <f t="shared" si="45"/>
        <v>5.240791938867722</v>
      </c>
      <c r="S120" s="7">
        <f>IF(Q120&gt;0,ERFC(Q120),(1+ERF(R120)))</f>
        <v>1.9999999999998752</v>
      </c>
      <c r="T120" s="7">
        <f t="shared" si="46"/>
        <v>1.0432980954919466</v>
      </c>
      <c r="U120" s="7">
        <f t="shared" si="47"/>
        <v>0.6331569519321155</v>
      </c>
      <c r="V120" s="7">
        <f>ERF(T120)</f>
        <v>0.8599073647538391</v>
      </c>
      <c r="W120" s="7">
        <f>ERF(U120)</f>
        <v>0.6294369291874335</v>
      </c>
      <c r="X120" s="7">
        <f t="shared" si="48"/>
        <v>0.26437029360208236</v>
      </c>
      <c r="Z120" s="7">
        <f t="shared" si="49"/>
        <v>0</v>
      </c>
      <c r="AA120" s="7">
        <f t="shared" si="50"/>
        <v>1</v>
      </c>
      <c r="AB120" s="7">
        <f t="shared" si="51"/>
        <v>-241.77900653282532</v>
      </c>
      <c r="AC120" s="7">
        <f t="shared" si="52"/>
        <v>-10.074125272201055</v>
      </c>
      <c r="AD120" s="51">
        <f t="shared" si="53"/>
        <v>10.074125272201055</v>
      </c>
      <c r="AE120" s="1">
        <f>IF(AC120&gt;0,ERFC(AC120),(1+ERF(AD120)))</f>
        <v>2</v>
      </c>
      <c r="AF120" s="1" t="e">
        <f t="shared" si="54"/>
        <v>#DIV/0!</v>
      </c>
      <c r="AG120" s="1" t="e">
        <f t="shared" si="55"/>
        <v>#DIV/0!</v>
      </c>
      <c r="AH120" s="7" t="e">
        <f>ERF(AF120)</f>
        <v>#DIV/0!</v>
      </c>
      <c r="AI120" s="7" t="e">
        <f>ERF(AG120)</f>
        <v>#DIV/0!</v>
      </c>
      <c r="AJ120" s="7" t="e">
        <f t="shared" si="56"/>
        <v>#DIV/0!</v>
      </c>
      <c r="AL120" s="7">
        <f t="shared" si="57"/>
        <v>833.3333333333334</v>
      </c>
      <c r="AM120" s="7">
        <f t="shared" si="58"/>
        <v>0.0020764283165926375</v>
      </c>
      <c r="AN120" s="7">
        <f t="shared" si="59"/>
        <v>758.2209934671747</v>
      </c>
      <c r="AO120" s="7">
        <f t="shared" si="60"/>
        <v>31.592541394465613</v>
      </c>
      <c r="AP120" s="7">
        <f t="shared" si="61"/>
        <v>31.592541394465613</v>
      </c>
      <c r="AQ120" s="51" t="e">
        <f>IF(AO120&gt;0,ERFC(AO120),(1+ERF(AP120)))</f>
        <v>#NUM!</v>
      </c>
      <c r="AR120" s="7">
        <f t="shared" si="62"/>
        <v>0.3553345272593507</v>
      </c>
      <c r="AS120" s="7">
        <f t="shared" si="63"/>
        <v>0.21564548729448568</v>
      </c>
      <c r="AT120" s="7">
        <f>ERF(AR120)</f>
        <v>0.3846974435948048</v>
      </c>
      <c r="AU120" s="7">
        <f>ERF(AS120)</f>
        <v>0.23961006404453</v>
      </c>
      <c r="AV120" s="7" t="e">
        <f t="shared" si="64"/>
        <v>#NUM!</v>
      </c>
      <c r="AW120" s="7" t="e">
        <f t="shared" si="65"/>
        <v>#NUM!</v>
      </c>
      <c r="AX120" s="7" t="e">
        <f t="shared" si="66"/>
        <v>#NUM!</v>
      </c>
      <c r="AY120" s="1">
        <f t="shared" si="67"/>
      </c>
      <c r="AZ120" s="1" t="e">
        <f t="shared" si="68"/>
        <v>#NUM!</v>
      </c>
      <c r="BA120" s="7">
        <f t="shared" si="69"/>
      </c>
      <c r="BB120" s="1" t="e">
        <f t="shared" si="70"/>
        <v>#NUM!</v>
      </c>
      <c r="BC120" s="1">
        <f t="shared" si="71"/>
      </c>
      <c r="BD120" s="7">
        <f t="shared" si="72"/>
      </c>
      <c r="BE120" s="7">
        <f t="shared" si="73"/>
      </c>
    </row>
    <row r="121" spans="10:57" ht="12.75">
      <c r="J121" s="7">
        <v>2420</v>
      </c>
      <c r="K121" s="7">
        <f t="shared" si="38"/>
        <v>96.66666666666667</v>
      </c>
      <c r="L121" s="7">
        <f t="shared" si="39"/>
        <v>1.0074125272201055</v>
      </c>
      <c r="M121" s="7">
        <f t="shared" si="40"/>
        <v>-0.007412527220105547</v>
      </c>
      <c r="N121" s="7">
        <f t="shared" si="41"/>
        <v>0.488437236450335</v>
      </c>
      <c r="O121" s="7">
        <f t="shared" si="42"/>
        <v>-127.79383158726554</v>
      </c>
      <c r="P121" s="7">
        <f t="shared" si="43"/>
        <v>24.099792530227308</v>
      </c>
      <c r="Q121" s="7">
        <f t="shared" si="44"/>
        <v>-5.302694262906179</v>
      </c>
      <c r="R121" s="7">
        <f t="shared" si="45"/>
        <v>5.302694262906179</v>
      </c>
      <c r="S121" s="7">
        <f>IF(Q121&gt;0,ERFC(Q121),(1+ERF(R121)))</f>
        <v>1.9999999999999356</v>
      </c>
      <c r="T121" s="7">
        <f t="shared" si="46"/>
        <v>1.0432980954919466</v>
      </c>
      <c r="U121" s="7">
        <f t="shared" si="47"/>
        <v>0.6331569519321155</v>
      </c>
      <c r="V121" s="7">
        <f>ERF(T121)</f>
        <v>0.8599073647538391</v>
      </c>
      <c r="W121" s="7">
        <f>ERF(U121)</f>
        <v>0.6294369291874335</v>
      </c>
      <c r="X121" s="7">
        <f t="shared" si="48"/>
        <v>0.26437029360209036</v>
      </c>
      <c r="Z121" s="7">
        <f t="shared" si="49"/>
        <v>0</v>
      </c>
      <c r="AA121" s="7">
        <f t="shared" si="50"/>
        <v>1</v>
      </c>
      <c r="AB121" s="7">
        <f t="shared" si="51"/>
        <v>-243.79383158726554</v>
      </c>
      <c r="AC121" s="7">
        <f t="shared" si="52"/>
        <v>-10.116013707648548</v>
      </c>
      <c r="AD121" s="51">
        <f t="shared" si="53"/>
        <v>10.116013707648548</v>
      </c>
      <c r="AE121" s="1">
        <f>IF(AC121&gt;0,ERFC(AC121),(1+ERF(AD121)))</f>
        <v>2</v>
      </c>
      <c r="AF121" s="1" t="e">
        <f t="shared" si="54"/>
        <v>#DIV/0!</v>
      </c>
      <c r="AG121" s="1" t="e">
        <f t="shared" si="55"/>
        <v>#DIV/0!</v>
      </c>
      <c r="AH121" s="7" t="e">
        <f>ERF(AF121)</f>
        <v>#DIV/0!</v>
      </c>
      <c r="AI121" s="7" t="e">
        <f>ERF(AG121)</f>
        <v>#DIV/0!</v>
      </c>
      <c r="AJ121" s="7" t="e">
        <f t="shared" si="56"/>
        <v>#DIV/0!</v>
      </c>
      <c r="AL121" s="7">
        <f t="shared" si="57"/>
        <v>833.3333333333334</v>
      </c>
      <c r="AM121" s="7">
        <f t="shared" si="58"/>
        <v>0.0020764283165926375</v>
      </c>
      <c r="AN121" s="7">
        <f t="shared" si="59"/>
        <v>756.2061684127344</v>
      </c>
      <c r="AO121" s="7">
        <f t="shared" si="60"/>
        <v>31.37811943668222</v>
      </c>
      <c r="AP121" s="7">
        <f t="shared" si="61"/>
        <v>31.37811943668222</v>
      </c>
      <c r="AQ121" s="51" t="e">
        <f>IF(AO121&gt;0,ERFC(AO121),(1+ERF(AP121)))</f>
        <v>#NUM!</v>
      </c>
      <c r="AR121" s="7">
        <f t="shared" si="62"/>
        <v>0.3553345272593507</v>
      </c>
      <c r="AS121" s="7">
        <f t="shared" si="63"/>
        <v>0.21564548729448568</v>
      </c>
      <c r="AT121" s="7">
        <f>ERF(AR121)</f>
        <v>0.3846974435948048</v>
      </c>
      <c r="AU121" s="7">
        <f>ERF(AS121)</f>
        <v>0.23961006404453</v>
      </c>
      <c r="AV121" s="7" t="e">
        <f t="shared" si="64"/>
        <v>#NUM!</v>
      </c>
      <c r="AW121" s="7" t="e">
        <f t="shared" si="65"/>
        <v>#NUM!</v>
      </c>
      <c r="AX121" s="7" t="e">
        <f t="shared" si="66"/>
        <v>#NUM!</v>
      </c>
      <c r="AY121" s="1">
        <f t="shared" si="67"/>
      </c>
      <c r="AZ121" s="1" t="e">
        <f t="shared" si="68"/>
        <v>#NUM!</v>
      </c>
      <c r="BA121" s="7">
        <f t="shared" si="69"/>
      </c>
      <c r="BB121" s="1" t="e">
        <f t="shared" si="70"/>
        <v>#NUM!</v>
      </c>
      <c r="BC121" s="1">
        <f t="shared" si="71"/>
      </c>
      <c r="BD121" s="7">
        <f t="shared" si="72"/>
      </c>
      <c r="BE121" s="7">
        <f t="shared" si="73"/>
      </c>
    </row>
    <row r="122" spans="10:57" ht="12.75">
      <c r="J122" s="7">
        <v>2440</v>
      </c>
      <c r="K122" s="7">
        <f t="shared" si="38"/>
        <v>96.66666666666667</v>
      </c>
      <c r="L122" s="7">
        <f t="shared" si="39"/>
        <v>1.0074125272201055</v>
      </c>
      <c r="M122" s="7">
        <f t="shared" si="40"/>
        <v>-0.007412527220105547</v>
      </c>
      <c r="N122" s="7">
        <f t="shared" si="41"/>
        <v>0.488437236450335</v>
      </c>
      <c r="O122" s="7">
        <f t="shared" si="42"/>
        <v>-129.80865664170577</v>
      </c>
      <c r="P122" s="7">
        <f t="shared" si="43"/>
        <v>24.19917353960668</v>
      </c>
      <c r="Q122" s="7">
        <f t="shared" si="44"/>
        <v>-5.364177269494287</v>
      </c>
      <c r="R122" s="7">
        <f t="shared" si="45"/>
        <v>5.364177269494287</v>
      </c>
      <c r="S122" s="7">
        <f>IF(Q122&gt;0,ERFC(Q122),(1+ERF(R122)))</f>
        <v>1.9999999999999671</v>
      </c>
      <c r="T122" s="7">
        <f t="shared" si="46"/>
        <v>1.0432980954919466</v>
      </c>
      <c r="U122" s="7">
        <f t="shared" si="47"/>
        <v>0.6331569519321155</v>
      </c>
      <c r="V122" s="7">
        <f>ERF(T122)</f>
        <v>0.8599073647538391</v>
      </c>
      <c r="W122" s="7">
        <f>ERF(U122)</f>
        <v>0.6294369291874335</v>
      </c>
      <c r="X122" s="7">
        <f t="shared" si="48"/>
        <v>0.2643702936020945</v>
      </c>
      <c r="Z122" s="7">
        <f t="shared" si="49"/>
        <v>0</v>
      </c>
      <c r="AA122" s="7">
        <f t="shared" si="50"/>
        <v>1</v>
      </c>
      <c r="AB122" s="7">
        <f t="shared" si="51"/>
        <v>-245.80865664170577</v>
      </c>
      <c r="AC122" s="7">
        <f t="shared" si="52"/>
        <v>-10.157729405072113</v>
      </c>
      <c r="AD122" s="51">
        <f t="shared" si="53"/>
        <v>10.157729405072113</v>
      </c>
      <c r="AE122" s="1">
        <f>IF(AC122&gt;0,ERFC(AC122),(1+ERF(AD122)))</f>
        <v>2</v>
      </c>
      <c r="AF122" s="1" t="e">
        <f t="shared" si="54"/>
        <v>#DIV/0!</v>
      </c>
      <c r="AG122" s="1" t="e">
        <f t="shared" si="55"/>
        <v>#DIV/0!</v>
      </c>
      <c r="AH122" s="7" t="e">
        <f>ERF(AF122)</f>
        <v>#DIV/0!</v>
      </c>
      <c r="AI122" s="7" t="e">
        <f>ERF(AG122)</f>
        <v>#DIV/0!</v>
      </c>
      <c r="AJ122" s="7" t="e">
        <f t="shared" si="56"/>
        <v>#DIV/0!</v>
      </c>
      <c r="AL122" s="7">
        <f t="shared" si="57"/>
        <v>833.3333333333334</v>
      </c>
      <c r="AM122" s="7">
        <f t="shared" si="58"/>
        <v>0.0020764283165926375</v>
      </c>
      <c r="AN122" s="7">
        <f t="shared" si="59"/>
        <v>754.1913433582943</v>
      </c>
      <c r="AO122" s="7">
        <f t="shared" si="60"/>
        <v>31.16599590163328</v>
      </c>
      <c r="AP122" s="7">
        <f t="shared" si="61"/>
        <v>31.16599590163328</v>
      </c>
      <c r="AQ122" s="51" t="e">
        <f>IF(AO122&gt;0,ERFC(AO122),(1+ERF(AP122)))</f>
        <v>#NUM!</v>
      </c>
      <c r="AR122" s="7">
        <f t="shared" si="62"/>
        <v>0.3553345272593507</v>
      </c>
      <c r="AS122" s="7">
        <f t="shared" si="63"/>
        <v>0.21564548729448568</v>
      </c>
      <c r="AT122" s="7">
        <f>ERF(AR122)</f>
        <v>0.3846974435948048</v>
      </c>
      <c r="AU122" s="7">
        <f>ERF(AS122)</f>
        <v>0.23961006404453</v>
      </c>
      <c r="AV122" s="7" t="e">
        <f t="shared" si="64"/>
        <v>#NUM!</v>
      </c>
      <c r="AW122" s="7" t="e">
        <f t="shared" si="65"/>
        <v>#NUM!</v>
      </c>
      <c r="AX122" s="7" t="e">
        <f t="shared" si="66"/>
        <v>#NUM!</v>
      </c>
      <c r="AY122" s="1">
        <f t="shared" si="67"/>
      </c>
      <c r="AZ122" s="1" t="e">
        <f t="shared" si="68"/>
        <v>#NUM!</v>
      </c>
      <c r="BA122" s="7">
        <f t="shared" si="69"/>
      </c>
      <c r="BB122" s="1" t="e">
        <f t="shared" si="70"/>
        <v>#NUM!</v>
      </c>
      <c r="BC122" s="1">
        <f t="shared" si="71"/>
      </c>
      <c r="BD122" s="7">
        <f t="shared" si="72"/>
      </c>
      <c r="BE122" s="7">
        <f t="shared" si="73"/>
      </c>
    </row>
    <row r="123" spans="10:57" ht="12.75">
      <c r="J123" s="7">
        <v>2460</v>
      </c>
      <c r="K123" s="7">
        <f t="shared" si="38"/>
        <v>96.66666666666667</v>
      </c>
      <c r="L123" s="7">
        <f t="shared" si="39"/>
        <v>1.0074125272201055</v>
      </c>
      <c r="M123" s="7">
        <f t="shared" si="40"/>
        <v>-0.007412527220105547</v>
      </c>
      <c r="N123" s="7">
        <f t="shared" si="41"/>
        <v>0.488437236450335</v>
      </c>
      <c r="O123" s="7">
        <f t="shared" si="42"/>
        <v>-131.82348169614596</v>
      </c>
      <c r="P123" s="7">
        <f t="shared" si="43"/>
        <v>24.298148077579903</v>
      </c>
      <c r="Q123" s="7">
        <f t="shared" si="44"/>
        <v>-5.425248100194951</v>
      </c>
      <c r="R123" s="7">
        <f t="shared" si="45"/>
        <v>5.425248100194951</v>
      </c>
      <c r="S123" s="7">
        <f>IF(Q123&gt;0,ERFC(Q123),(1+ERF(R123)))</f>
        <v>1.9999999999999831</v>
      </c>
      <c r="T123" s="7">
        <f t="shared" si="46"/>
        <v>1.0432980954919466</v>
      </c>
      <c r="U123" s="7">
        <f t="shared" si="47"/>
        <v>0.6331569519321155</v>
      </c>
      <c r="V123" s="7">
        <f>ERF(T123)</f>
        <v>0.8599073647538391</v>
      </c>
      <c r="W123" s="7">
        <f>ERF(U123)</f>
        <v>0.6294369291874335</v>
      </c>
      <c r="X123" s="7">
        <f t="shared" si="48"/>
        <v>0.26437029360209663</v>
      </c>
      <c r="Z123" s="7">
        <f t="shared" si="49"/>
        <v>0</v>
      </c>
      <c r="AA123" s="7">
        <f t="shared" si="50"/>
        <v>1</v>
      </c>
      <c r="AB123" s="7">
        <f t="shared" si="51"/>
        <v>-247.82348169614596</v>
      </c>
      <c r="AC123" s="7">
        <f t="shared" si="52"/>
        <v>-10.1992744840013</v>
      </c>
      <c r="AD123" s="51">
        <f t="shared" si="53"/>
        <v>10.1992744840013</v>
      </c>
      <c r="AE123" s="1">
        <f>IF(AC123&gt;0,ERFC(AC123),(1+ERF(AD123)))</f>
        <v>2</v>
      </c>
      <c r="AF123" s="1" t="e">
        <f t="shared" si="54"/>
        <v>#DIV/0!</v>
      </c>
      <c r="AG123" s="1" t="e">
        <f t="shared" si="55"/>
        <v>#DIV/0!</v>
      </c>
      <c r="AH123" s="7" t="e">
        <f>ERF(AF123)</f>
        <v>#DIV/0!</v>
      </c>
      <c r="AI123" s="7" t="e">
        <f>ERF(AG123)</f>
        <v>#DIV/0!</v>
      </c>
      <c r="AJ123" s="7" t="e">
        <f t="shared" si="56"/>
        <v>#DIV/0!</v>
      </c>
      <c r="AL123" s="7">
        <f t="shared" si="57"/>
        <v>833.3333333333334</v>
      </c>
      <c r="AM123" s="7">
        <f t="shared" si="58"/>
        <v>0.0020764283165926375</v>
      </c>
      <c r="AN123" s="7">
        <f t="shared" si="59"/>
        <v>752.176518303854</v>
      </c>
      <c r="AO123" s="7">
        <f t="shared" si="60"/>
        <v>30.956125376398266</v>
      </c>
      <c r="AP123" s="7">
        <f t="shared" si="61"/>
        <v>30.956125376398266</v>
      </c>
      <c r="AQ123" s="51" t="e">
        <f>IF(AO123&gt;0,ERFC(AO123),(1+ERF(AP123)))</f>
        <v>#NUM!</v>
      </c>
      <c r="AR123" s="7">
        <f t="shared" si="62"/>
        <v>0.3553345272593507</v>
      </c>
      <c r="AS123" s="7">
        <f t="shared" si="63"/>
        <v>0.21564548729448568</v>
      </c>
      <c r="AT123" s="7">
        <f>ERF(AR123)</f>
        <v>0.3846974435948048</v>
      </c>
      <c r="AU123" s="7">
        <f>ERF(AS123)</f>
        <v>0.23961006404453</v>
      </c>
      <c r="AV123" s="7" t="e">
        <f t="shared" si="64"/>
        <v>#NUM!</v>
      </c>
      <c r="AW123" s="7" t="e">
        <f t="shared" si="65"/>
        <v>#NUM!</v>
      </c>
      <c r="AX123" s="7" t="e">
        <f t="shared" si="66"/>
        <v>#NUM!</v>
      </c>
      <c r="AY123" s="1">
        <f t="shared" si="67"/>
      </c>
      <c r="AZ123" s="1" t="e">
        <f t="shared" si="68"/>
        <v>#NUM!</v>
      </c>
      <c r="BA123" s="7">
        <f t="shared" si="69"/>
      </c>
      <c r="BB123" s="1" t="e">
        <f t="shared" si="70"/>
        <v>#NUM!</v>
      </c>
      <c r="BC123" s="1">
        <f t="shared" si="71"/>
      </c>
      <c r="BD123" s="7">
        <f t="shared" si="72"/>
      </c>
      <c r="BE123" s="7">
        <f t="shared" si="73"/>
      </c>
    </row>
    <row r="124" spans="10:57" ht="12.75">
      <c r="J124" s="7">
        <v>2480</v>
      </c>
      <c r="K124" s="7">
        <f t="shared" si="38"/>
        <v>96.66666666666667</v>
      </c>
      <c r="L124" s="7">
        <f t="shared" si="39"/>
        <v>1.0074125272201055</v>
      </c>
      <c r="M124" s="7">
        <f t="shared" si="40"/>
        <v>-0.007412527220105547</v>
      </c>
      <c r="N124" s="7">
        <f t="shared" si="41"/>
        <v>0.488437236450335</v>
      </c>
      <c r="O124" s="7">
        <f t="shared" si="42"/>
        <v>-133.83830675058618</v>
      </c>
      <c r="P124" s="7">
        <f t="shared" si="43"/>
        <v>24.396721091163048</v>
      </c>
      <c r="Q124" s="7">
        <f t="shared" si="44"/>
        <v>-5.485913711538267</v>
      </c>
      <c r="R124" s="7">
        <f t="shared" si="45"/>
        <v>5.485913711538267</v>
      </c>
      <c r="S124" s="7">
        <f>IF(Q124&gt;0,ERFC(Q124),(1+ERF(R124)))</f>
        <v>1.9999999999999913</v>
      </c>
      <c r="T124" s="7">
        <f t="shared" si="46"/>
        <v>1.0432980954919466</v>
      </c>
      <c r="U124" s="7">
        <f t="shared" si="47"/>
        <v>0.6331569519321155</v>
      </c>
      <c r="V124" s="7">
        <f>ERF(T124)</f>
        <v>0.8599073647538391</v>
      </c>
      <c r="W124" s="7">
        <f>ERF(U124)</f>
        <v>0.6294369291874335</v>
      </c>
      <c r="X124" s="7">
        <f t="shared" si="48"/>
        <v>0.26437029360209774</v>
      </c>
      <c r="Z124" s="7">
        <f t="shared" si="49"/>
        <v>0</v>
      </c>
      <c r="AA124" s="7">
        <f t="shared" si="50"/>
        <v>1</v>
      </c>
      <c r="AB124" s="7">
        <f t="shared" si="51"/>
        <v>-249.83830675058618</v>
      </c>
      <c r="AC124" s="7">
        <f t="shared" si="52"/>
        <v>-10.240651020971926</v>
      </c>
      <c r="AD124" s="51">
        <f t="shared" si="53"/>
        <v>10.240651020971926</v>
      </c>
      <c r="AE124" s="1">
        <f>IF(AC124&gt;0,ERFC(AC124),(1+ERF(AD124)))</f>
        <v>2</v>
      </c>
      <c r="AF124" s="1" t="e">
        <f t="shared" si="54"/>
        <v>#DIV/0!</v>
      </c>
      <c r="AG124" s="1" t="e">
        <f t="shared" si="55"/>
        <v>#DIV/0!</v>
      </c>
      <c r="AH124" s="7" t="e">
        <f>ERF(AF124)</f>
        <v>#DIV/0!</v>
      </c>
      <c r="AI124" s="7" t="e">
        <f>ERF(AG124)</f>
        <v>#DIV/0!</v>
      </c>
      <c r="AJ124" s="7" t="e">
        <f t="shared" si="56"/>
        <v>#DIV/0!</v>
      </c>
      <c r="AL124" s="7">
        <f t="shared" si="57"/>
        <v>833.3333333333334</v>
      </c>
      <c r="AM124" s="7">
        <f t="shared" si="58"/>
        <v>0.0020764283165926375</v>
      </c>
      <c r="AN124" s="7">
        <f t="shared" si="59"/>
        <v>750.1616932494138</v>
      </c>
      <c r="AO124" s="7">
        <f t="shared" si="60"/>
        <v>30.748463715525137</v>
      </c>
      <c r="AP124" s="7">
        <f t="shared" si="61"/>
        <v>30.748463715525137</v>
      </c>
      <c r="AQ124" s="51" t="e">
        <f>IF(AO124&gt;0,ERFC(AO124),(1+ERF(AP124)))</f>
        <v>#NUM!</v>
      </c>
      <c r="AR124" s="7">
        <f t="shared" si="62"/>
        <v>0.3553345272593507</v>
      </c>
      <c r="AS124" s="7">
        <f t="shared" si="63"/>
        <v>0.21564548729448568</v>
      </c>
      <c r="AT124" s="7">
        <f>ERF(AR124)</f>
        <v>0.3846974435948048</v>
      </c>
      <c r="AU124" s="7">
        <f>ERF(AS124)</f>
        <v>0.23961006404453</v>
      </c>
      <c r="AV124" s="7" t="e">
        <f t="shared" si="64"/>
        <v>#NUM!</v>
      </c>
      <c r="AW124" s="7" t="e">
        <f t="shared" si="65"/>
        <v>#NUM!</v>
      </c>
      <c r="AX124" s="7" t="e">
        <f t="shared" si="66"/>
        <v>#NUM!</v>
      </c>
      <c r="AY124" s="1">
        <f t="shared" si="67"/>
      </c>
      <c r="AZ124" s="1" t="e">
        <f t="shared" si="68"/>
        <v>#NUM!</v>
      </c>
      <c r="BA124" s="7">
        <f t="shared" si="69"/>
      </c>
      <c r="BB124" s="1" t="e">
        <f t="shared" si="70"/>
        <v>#NUM!</v>
      </c>
      <c r="BC124" s="1">
        <f t="shared" si="71"/>
      </c>
      <c r="BD124" s="7">
        <f t="shared" si="72"/>
      </c>
      <c r="BE124" s="7">
        <f t="shared" si="73"/>
      </c>
    </row>
    <row r="125" spans="10:57" ht="12.75">
      <c r="J125" s="7">
        <v>2500</v>
      </c>
      <c r="K125" s="7">
        <f t="shared" si="38"/>
        <v>96.66666666666667</v>
      </c>
      <c r="L125" s="7">
        <f t="shared" si="39"/>
        <v>1.0074125272201055</v>
      </c>
      <c r="M125" s="7">
        <f t="shared" si="40"/>
        <v>-0.007412527220105547</v>
      </c>
      <c r="N125" s="7">
        <f t="shared" si="41"/>
        <v>0.488437236450335</v>
      </c>
      <c r="O125" s="7">
        <f t="shared" si="42"/>
        <v>-135.85313180502638</v>
      </c>
      <c r="P125" s="7">
        <f t="shared" si="43"/>
        <v>24.49489742783178</v>
      </c>
      <c r="Q125" s="7">
        <f t="shared" si="44"/>
        <v>-5.5461808813563875</v>
      </c>
      <c r="R125" s="7">
        <f t="shared" si="45"/>
        <v>5.5461808813563875</v>
      </c>
      <c r="S125" s="7">
        <f>IF(Q125&gt;0,ERFC(Q125),(1+ERF(R125)))</f>
        <v>1.9999999999999956</v>
      </c>
      <c r="T125" s="7">
        <f t="shared" si="46"/>
        <v>1.0432980954919466</v>
      </c>
      <c r="U125" s="7">
        <f t="shared" si="47"/>
        <v>0.6331569519321155</v>
      </c>
      <c r="V125" s="7">
        <f>ERF(T125)</f>
        <v>0.8599073647538391</v>
      </c>
      <c r="W125" s="7">
        <f>ERF(U125)</f>
        <v>0.6294369291874335</v>
      </c>
      <c r="X125" s="7">
        <f t="shared" si="48"/>
        <v>0.26437029360209824</v>
      </c>
      <c r="Z125" s="7">
        <f t="shared" si="49"/>
        <v>0</v>
      </c>
      <c r="AA125" s="7">
        <f t="shared" si="50"/>
        <v>1</v>
      </c>
      <c r="AB125" s="7">
        <f t="shared" si="51"/>
        <v>-251.85313180502638</v>
      </c>
      <c r="AC125" s="7">
        <f t="shared" si="52"/>
        <v>-10.281861050737199</v>
      </c>
      <c r="AD125" s="51">
        <f t="shared" si="53"/>
        <v>10.281861050737199</v>
      </c>
      <c r="AE125" s="1">
        <f>IF(AC125&gt;0,ERFC(AC125),(1+ERF(AD125)))</f>
        <v>2</v>
      </c>
      <c r="AF125" s="1" t="e">
        <f t="shared" si="54"/>
        <v>#DIV/0!</v>
      </c>
      <c r="AG125" s="1" t="e">
        <f t="shared" si="55"/>
        <v>#DIV/0!</v>
      </c>
      <c r="AH125" s="7" t="e">
        <f>ERF(AF125)</f>
        <v>#DIV/0!</v>
      </c>
      <c r="AI125" s="7" t="e">
        <f>ERF(AG125)</f>
        <v>#DIV/0!</v>
      </c>
      <c r="AJ125" s="7" t="e">
        <f t="shared" si="56"/>
        <v>#DIV/0!</v>
      </c>
      <c r="AL125" s="7">
        <f t="shared" si="57"/>
        <v>833.3333333333334</v>
      </c>
      <c r="AM125" s="7">
        <f t="shared" si="58"/>
        <v>0.0020764283165926375</v>
      </c>
      <c r="AN125" s="7">
        <f t="shared" si="59"/>
        <v>748.1468681949736</v>
      </c>
      <c r="AO125" s="7">
        <f t="shared" si="60"/>
        <v>30.542967995649104</v>
      </c>
      <c r="AP125" s="7">
        <f t="shared" si="61"/>
        <v>30.542967995649104</v>
      </c>
      <c r="AQ125" s="51" t="e">
        <f>IF(AO125&gt;0,ERFC(AO125),(1+ERF(AP125)))</f>
        <v>#NUM!</v>
      </c>
      <c r="AR125" s="7">
        <f t="shared" si="62"/>
        <v>0.3553345272593507</v>
      </c>
      <c r="AS125" s="7">
        <f t="shared" si="63"/>
        <v>0.21564548729448568</v>
      </c>
      <c r="AT125" s="7">
        <f>ERF(AR125)</f>
        <v>0.3846974435948048</v>
      </c>
      <c r="AU125" s="7">
        <f>ERF(AS125)</f>
        <v>0.23961006404453</v>
      </c>
      <c r="AV125" s="7" t="e">
        <f t="shared" si="64"/>
        <v>#NUM!</v>
      </c>
      <c r="AW125" s="7" t="e">
        <f t="shared" si="65"/>
        <v>#NUM!</v>
      </c>
      <c r="AX125" s="7" t="e">
        <f t="shared" si="66"/>
        <v>#NUM!</v>
      </c>
      <c r="AY125" s="1">
        <f t="shared" si="67"/>
      </c>
      <c r="AZ125" s="1" t="e">
        <f t="shared" si="68"/>
        <v>#NUM!</v>
      </c>
      <c r="BA125" s="7">
        <f t="shared" si="69"/>
      </c>
      <c r="BB125" s="1" t="e">
        <f t="shared" si="70"/>
        <v>#NUM!</v>
      </c>
      <c r="BC125" s="1">
        <f t="shared" si="71"/>
      </c>
      <c r="BD125" s="7">
        <f t="shared" si="72"/>
      </c>
      <c r="BE125" s="7">
        <f t="shared" si="73"/>
      </c>
    </row>
    <row r="126" spans="10:57" ht="12.75">
      <c r="J126" s="7">
        <v>2520</v>
      </c>
      <c r="K126" s="7">
        <f t="shared" si="38"/>
        <v>96.66666666666667</v>
      </c>
      <c r="L126" s="7">
        <f t="shared" si="39"/>
        <v>1.0074125272201055</v>
      </c>
      <c r="M126" s="7">
        <f t="shared" si="40"/>
        <v>-0.007412527220105547</v>
      </c>
      <c r="N126" s="7">
        <f t="shared" si="41"/>
        <v>0.488437236450335</v>
      </c>
      <c r="O126" s="7">
        <f t="shared" si="42"/>
        <v>-137.8679568594666</v>
      </c>
      <c r="P126" s="7">
        <f t="shared" si="43"/>
        <v>24.592681838303037</v>
      </c>
      <c r="Q126" s="7">
        <f t="shared" si="44"/>
        <v>-5.606056214850779</v>
      </c>
      <c r="R126" s="7">
        <f t="shared" si="45"/>
        <v>5.606056214850779</v>
      </c>
      <c r="S126" s="7">
        <f>IF(Q126&gt;0,ERFC(Q126),(1+ERF(R126)))</f>
        <v>1.9999999999999978</v>
      </c>
      <c r="T126" s="7">
        <f t="shared" si="46"/>
        <v>1.0432980954919466</v>
      </c>
      <c r="U126" s="7">
        <f t="shared" si="47"/>
        <v>0.6331569519321155</v>
      </c>
      <c r="V126" s="7">
        <f>ERF(T126)</f>
        <v>0.8599073647538391</v>
      </c>
      <c r="W126" s="7">
        <f>ERF(U126)</f>
        <v>0.6294369291874335</v>
      </c>
      <c r="X126" s="7">
        <f t="shared" si="48"/>
        <v>0.26437029360209857</v>
      </c>
      <c r="Z126" s="7">
        <f t="shared" si="49"/>
        <v>0</v>
      </c>
      <c r="AA126" s="7">
        <f t="shared" si="50"/>
        <v>1</v>
      </c>
      <c r="AB126" s="7">
        <f t="shared" si="51"/>
        <v>-253.8679568594666</v>
      </c>
      <c r="AC126" s="7">
        <f t="shared" si="52"/>
        <v>-10.322906567435355</v>
      </c>
      <c r="AD126" s="51">
        <f t="shared" si="53"/>
        <v>10.322906567435355</v>
      </c>
      <c r="AE126" s="1">
        <f>IF(AC126&gt;0,ERFC(AC126),(1+ERF(AD126)))</f>
        <v>2</v>
      </c>
      <c r="AF126" s="1" t="e">
        <f t="shared" si="54"/>
        <v>#DIV/0!</v>
      </c>
      <c r="AG126" s="1" t="e">
        <f t="shared" si="55"/>
        <v>#DIV/0!</v>
      </c>
      <c r="AH126" s="7" t="e">
        <f>ERF(AF126)</f>
        <v>#DIV/0!</v>
      </c>
      <c r="AI126" s="7" t="e">
        <f>ERF(AG126)</f>
        <v>#DIV/0!</v>
      </c>
      <c r="AJ126" s="7" t="e">
        <f t="shared" si="56"/>
        <v>#DIV/0!</v>
      </c>
      <c r="AL126" s="7">
        <f t="shared" si="57"/>
        <v>833.3333333333334</v>
      </c>
      <c r="AM126" s="7">
        <f t="shared" si="58"/>
        <v>0.0020764283165926375</v>
      </c>
      <c r="AN126" s="7">
        <f t="shared" si="59"/>
        <v>746.1320431405334</v>
      </c>
      <c r="AO126" s="7">
        <f t="shared" si="60"/>
        <v>30.339596472086857</v>
      </c>
      <c r="AP126" s="7">
        <f t="shared" si="61"/>
        <v>30.339596472086857</v>
      </c>
      <c r="AQ126" s="51" t="e">
        <f>IF(AO126&gt;0,ERFC(AO126),(1+ERF(AP126)))</f>
        <v>#NUM!</v>
      </c>
      <c r="AR126" s="7">
        <f t="shared" si="62"/>
        <v>0.3553345272593507</v>
      </c>
      <c r="AS126" s="7">
        <f t="shared" si="63"/>
        <v>0.21564548729448568</v>
      </c>
      <c r="AT126" s="7">
        <f>ERF(AR126)</f>
        <v>0.3846974435948048</v>
      </c>
      <c r="AU126" s="7">
        <f>ERF(AS126)</f>
        <v>0.23961006404453</v>
      </c>
      <c r="AV126" s="7" t="e">
        <f t="shared" si="64"/>
        <v>#NUM!</v>
      </c>
      <c r="AW126" s="7" t="e">
        <f t="shared" si="65"/>
        <v>#NUM!</v>
      </c>
      <c r="AX126" s="7" t="e">
        <f t="shared" si="66"/>
        <v>#NUM!</v>
      </c>
      <c r="AY126" s="1">
        <f t="shared" si="67"/>
      </c>
      <c r="AZ126" s="1" t="e">
        <f t="shared" si="68"/>
        <v>#NUM!</v>
      </c>
      <c r="BA126" s="7">
        <f t="shared" si="69"/>
      </c>
      <c r="BB126" s="1" t="e">
        <f t="shared" si="70"/>
        <v>#NUM!</v>
      </c>
      <c r="BC126" s="1">
        <f t="shared" si="71"/>
      </c>
      <c r="BD126" s="7">
        <f t="shared" si="72"/>
      </c>
      <c r="BE126" s="7">
        <f t="shared" si="73"/>
      </c>
    </row>
    <row r="127" spans="10:57" ht="12.75">
      <c r="J127" s="7">
        <v>2540</v>
      </c>
      <c r="K127" s="7">
        <f t="shared" si="38"/>
        <v>96.66666666666667</v>
      </c>
      <c r="L127" s="7">
        <f t="shared" si="39"/>
        <v>1.0074125272201055</v>
      </c>
      <c r="M127" s="7">
        <f t="shared" si="40"/>
        <v>-0.007412527220105547</v>
      </c>
      <c r="N127" s="7">
        <f t="shared" si="41"/>
        <v>0.488437236450335</v>
      </c>
      <c r="O127" s="7">
        <f t="shared" si="42"/>
        <v>-139.8827819139068</v>
      </c>
      <c r="P127" s="7">
        <f t="shared" si="43"/>
        <v>24.690078979217542</v>
      </c>
      <c r="Q127" s="7">
        <f t="shared" si="44"/>
        <v>-5.66554615040522</v>
      </c>
      <c r="R127" s="7">
        <f t="shared" si="45"/>
        <v>5.66554615040522</v>
      </c>
      <c r="S127" s="7">
        <f>IF(Q127&gt;0,ERFC(Q127),(1+ERF(R127)))</f>
        <v>1.999999999999999</v>
      </c>
      <c r="T127" s="7">
        <f t="shared" si="46"/>
        <v>1.0432980954919466</v>
      </c>
      <c r="U127" s="7">
        <f t="shared" si="47"/>
        <v>0.6331569519321155</v>
      </c>
      <c r="V127" s="7">
        <f>ERF(T127)</f>
        <v>0.8599073647538391</v>
      </c>
      <c r="W127" s="7">
        <f>ERF(U127)</f>
        <v>0.6294369291874335</v>
      </c>
      <c r="X127" s="7">
        <f t="shared" si="48"/>
        <v>0.2643702936020987</v>
      </c>
      <c r="Z127" s="7">
        <f t="shared" si="49"/>
        <v>0</v>
      </c>
      <c r="AA127" s="7">
        <f t="shared" si="50"/>
        <v>1</v>
      </c>
      <c r="AB127" s="7">
        <f t="shared" si="51"/>
        <v>-255.8827819139068</v>
      </c>
      <c r="AC127" s="7">
        <f t="shared" si="52"/>
        <v>-10.363789525715646</v>
      </c>
      <c r="AD127" s="51">
        <f t="shared" si="53"/>
        <v>10.363789525715646</v>
      </c>
      <c r="AE127" s="1">
        <f>IF(AC127&gt;0,ERFC(AC127),(1+ERF(AD127)))</f>
        <v>2</v>
      </c>
      <c r="AF127" s="1" t="e">
        <f t="shared" si="54"/>
        <v>#DIV/0!</v>
      </c>
      <c r="AG127" s="1" t="e">
        <f t="shared" si="55"/>
        <v>#DIV/0!</v>
      </c>
      <c r="AH127" s="7" t="e">
        <f>ERF(AF127)</f>
        <v>#DIV/0!</v>
      </c>
      <c r="AI127" s="7" t="e">
        <f>ERF(AG127)</f>
        <v>#DIV/0!</v>
      </c>
      <c r="AJ127" s="7" t="e">
        <f t="shared" si="56"/>
        <v>#DIV/0!</v>
      </c>
      <c r="AL127" s="7">
        <f t="shared" si="57"/>
        <v>833.3333333333334</v>
      </c>
      <c r="AM127" s="7">
        <f t="shared" si="58"/>
        <v>0.0020764283165926375</v>
      </c>
      <c r="AN127" s="7">
        <f t="shared" si="59"/>
        <v>744.1172180860932</v>
      </c>
      <c r="AO127" s="7">
        <f t="shared" si="60"/>
        <v>30.13830853730526</v>
      </c>
      <c r="AP127" s="7">
        <f t="shared" si="61"/>
        <v>30.13830853730526</v>
      </c>
      <c r="AQ127" s="51" t="e">
        <f>IF(AO127&gt;0,ERFC(AO127),(1+ERF(AP127)))</f>
        <v>#NUM!</v>
      </c>
      <c r="AR127" s="7">
        <f t="shared" si="62"/>
        <v>0.3553345272593507</v>
      </c>
      <c r="AS127" s="7">
        <f t="shared" si="63"/>
        <v>0.21564548729448568</v>
      </c>
      <c r="AT127" s="7">
        <f>ERF(AR127)</f>
        <v>0.3846974435948048</v>
      </c>
      <c r="AU127" s="7">
        <f>ERF(AS127)</f>
        <v>0.23961006404453</v>
      </c>
      <c r="AV127" s="7" t="e">
        <f t="shared" si="64"/>
        <v>#NUM!</v>
      </c>
      <c r="AW127" s="7" t="e">
        <f t="shared" si="65"/>
        <v>#NUM!</v>
      </c>
      <c r="AX127" s="7" t="e">
        <f t="shared" si="66"/>
        <v>#NUM!</v>
      </c>
      <c r="AY127" s="1">
        <f t="shared" si="67"/>
      </c>
      <c r="AZ127" s="1" t="e">
        <f t="shared" si="68"/>
        <v>#NUM!</v>
      </c>
      <c r="BA127" s="7">
        <f t="shared" si="69"/>
      </c>
      <c r="BB127" s="1" t="e">
        <f t="shared" si="70"/>
        <v>#NUM!</v>
      </c>
      <c r="BC127" s="1">
        <f t="shared" si="71"/>
      </c>
      <c r="BD127" s="7">
        <f t="shared" si="72"/>
      </c>
      <c r="BE127" s="7">
        <f t="shared" si="73"/>
      </c>
    </row>
    <row r="128" spans="10:57" ht="12.75">
      <c r="J128" s="7">
        <v>2560</v>
      </c>
      <c r="K128" s="7">
        <f t="shared" si="38"/>
        <v>96.66666666666667</v>
      </c>
      <c r="L128" s="7">
        <f t="shared" si="39"/>
        <v>1.0074125272201055</v>
      </c>
      <c r="M128" s="7">
        <f t="shared" si="40"/>
        <v>-0.007412527220105547</v>
      </c>
      <c r="N128" s="7">
        <f t="shared" si="41"/>
        <v>0.488437236450335</v>
      </c>
      <c r="O128" s="7">
        <f t="shared" si="42"/>
        <v>-141.89760696834702</v>
      </c>
      <c r="P128" s="7">
        <f t="shared" si="43"/>
        <v>24.78709341572747</v>
      </c>
      <c r="Q128" s="7">
        <f t="shared" si="44"/>
        <v>-5.724656965157224</v>
      </c>
      <c r="R128" s="7">
        <f t="shared" si="45"/>
        <v>5.724656965157224</v>
      </c>
      <c r="S128" s="7">
        <f>IF(Q128&gt;0,ERFC(Q128),(1+ERF(R128)))</f>
        <v>1.9999999999999996</v>
      </c>
      <c r="T128" s="7">
        <f t="shared" si="46"/>
        <v>1.0432980954919466</v>
      </c>
      <c r="U128" s="7">
        <f t="shared" si="47"/>
        <v>0.6331569519321155</v>
      </c>
      <c r="V128" s="7">
        <f>ERF(T128)</f>
        <v>0.8599073647538391</v>
      </c>
      <c r="W128" s="7">
        <f>ERF(U128)</f>
        <v>0.6294369291874335</v>
      </c>
      <c r="X128" s="7">
        <f t="shared" si="48"/>
        <v>0.2643702936020988</v>
      </c>
      <c r="Z128" s="7">
        <f t="shared" si="49"/>
        <v>0</v>
      </c>
      <c r="AA128" s="7">
        <f t="shared" si="50"/>
        <v>1</v>
      </c>
      <c r="AB128" s="7">
        <f t="shared" si="51"/>
        <v>-257.897606968347</v>
      </c>
      <c r="AC128" s="7">
        <f t="shared" si="52"/>
        <v>-10.404511841824519</v>
      </c>
      <c r="AD128" s="51">
        <f t="shared" si="53"/>
        <v>10.404511841824519</v>
      </c>
      <c r="AE128" s="1">
        <f>IF(AC128&gt;0,ERFC(AC128),(1+ERF(AD128)))</f>
        <v>2</v>
      </c>
      <c r="AF128" s="1" t="e">
        <f t="shared" si="54"/>
        <v>#DIV/0!</v>
      </c>
      <c r="AG128" s="1" t="e">
        <f t="shared" si="55"/>
        <v>#DIV/0!</v>
      </c>
      <c r="AH128" s="7" t="e">
        <f>ERF(AF128)</f>
        <v>#DIV/0!</v>
      </c>
      <c r="AI128" s="7" t="e">
        <f>ERF(AG128)</f>
        <v>#DIV/0!</v>
      </c>
      <c r="AJ128" s="7" t="e">
        <f t="shared" si="56"/>
        <v>#DIV/0!</v>
      </c>
      <c r="AL128" s="7">
        <f t="shared" si="57"/>
        <v>833.3333333333334</v>
      </c>
      <c r="AM128" s="7">
        <f t="shared" si="58"/>
        <v>0.0020764283165926375</v>
      </c>
      <c r="AN128" s="7">
        <f t="shared" si="59"/>
        <v>742.102393031653</v>
      </c>
      <c r="AO128" s="7">
        <f t="shared" si="60"/>
        <v>29.93906468116941</v>
      </c>
      <c r="AP128" s="7">
        <f t="shared" si="61"/>
        <v>29.93906468116941</v>
      </c>
      <c r="AQ128" s="51" t="e">
        <f>IF(AO128&gt;0,ERFC(AO128),(1+ERF(AP128)))</f>
        <v>#NUM!</v>
      </c>
      <c r="AR128" s="7">
        <f t="shared" si="62"/>
        <v>0.3553345272593507</v>
      </c>
      <c r="AS128" s="7">
        <f t="shared" si="63"/>
        <v>0.21564548729448568</v>
      </c>
      <c r="AT128" s="7">
        <f>ERF(AR128)</f>
        <v>0.3846974435948048</v>
      </c>
      <c r="AU128" s="7">
        <f>ERF(AS128)</f>
        <v>0.23961006404453</v>
      </c>
      <c r="AV128" s="7" t="e">
        <f t="shared" si="64"/>
        <v>#NUM!</v>
      </c>
      <c r="AW128" s="7" t="e">
        <f t="shared" si="65"/>
        <v>#NUM!</v>
      </c>
      <c r="AX128" s="7" t="e">
        <f t="shared" si="66"/>
        <v>#NUM!</v>
      </c>
      <c r="AY128" s="1">
        <f t="shared" si="67"/>
      </c>
      <c r="AZ128" s="1" t="e">
        <f t="shared" si="68"/>
        <v>#NUM!</v>
      </c>
      <c r="BA128" s="7">
        <f t="shared" si="69"/>
      </c>
      <c r="BB128" s="1" t="e">
        <f t="shared" si="70"/>
        <v>#NUM!</v>
      </c>
      <c r="BC128" s="1">
        <f t="shared" si="71"/>
      </c>
      <c r="BD128" s="7">
        <f t="shared" si="72"/>
      </c>
      <c r="BE128" s="7">
        <f t="shared" si="73"/>
      </c>
    </row>
    <row r="129" spans="10:57" ht="12.75">
      <c r="J129" s="7">
        <v>2580</v>
      </c>
      <c r="K129" s="7">
        <f t="shared" si="38"/>
        <v>96.66666666666667</v>
      </c>
      <c r="L129" s="7">
        <f t="shared" si="39"/>
        <v>1.0074125272201055</v>
      </c>
      <c r="M129" s="7">
        <f t="shared" si="40"/>
        <v>-0.007412527220105547</v>
      </c>
      <c r="N129" s="7">
        <f t="shared" si="41"/>
        <v>0.488437236450335</v>
      </c>
      <c r="O129" s="7">
        <f t="shared" si="42"/>
        <v>-143.91243202278724</v>
      </c>
      <c r="P129" s="7">
        <f t="shared" si="43"/>
        <v>24.883729623993265</v>
      </c>
      <c r="Q129" s="7">
        <f t="shared" si="44"/>
        <v>-5.78339478033971</v>
      </c>
      <c r="R129" s="7">
        <f t="shared" si="45"/>
        <v>5.78339478033971</v>
      </c>
      <c r="S129" s="7">
        <f>IF(Q129&gt;0,ERFC(Q129),(1+ERF(R129)))</f>
        <v>1.9999999999999996</v>
      </c>
      <c r="T129" s="7">
        <f t="shared" si="46"/>
        <v>1.0432980954919466</v>
      </c>
      <c r="U129" s="7">
        <f t="shared" si="47"/>
        <v>0.6331569519321155</v>
      </c>
      <c r="V129" s="7">
        <f>ERF(T129)</f>
        <v>0.8599073647538391</v>
      </c>
      <c r="W129" s="7">
        <f>ERF(U129)</f>
        <v>0.6294369291874335</v>
      </c>
      <c r="X129" s="7">
        <f t="shared" si="48"/>
        <v>0.2643702936020988</v>
      </c>
      <c r="Z129" s="7">
        <f t="shared" si="49"/>
        <v>0</v>
      </c>
      <c r="AA129" s="7">
        <f t="shared" si="50"/>
        <v>1</v>
      </c>
      <c r="AB129" s="7">
        <f t="shared" si="51"/>
        <v>-259.91243202278724</v>
      </c>
      <c r="AC129" s="7">
        <f t="shared" si="52"/>
        <v>-10.445075394653694</v>
      </c>
      <c r="AD129" s="51">
        <f t="shared" si="53"/>
        <v>10.445075394653694</v>
      </c>
      <c r="AE129" s="1">
        <f>IF(AC129&gt;0,ERFC(AC129),(1+ERF(AD129)))</f>
        <v>2</v>
      </c>
      <c r="AF129" s="1" t="e">
        <f t="shared" si="54"/>
        <v>#DIV/0!</v>
      </c>
      <c r="AG129" s="1" t="e">
        <f t="shared" si="55"/>
        <v>#DIV/0!</v>
      </c>
      <c r="AH129" s="7" t="e">
        <f>ERF(AF129)</f>
        <v>#DIV/0!</v>
      </c>
      <c r="AI129" s="7" t="e">
        <f>ERF(AG129)</f>
        <v>#DIV/0!</v>
      </c>
      <c r="AJ129" s="7" t="e">
        <f t="shared" si="56"/>
        <v>#DIV/0!</v>
      </c>
      <c r="AL129" s="7">
        <f t="shared" si="57"/>
        <v>833.3333333333334</v>
      </c>
      <c r="AM129" s="7">
        <f t="shared" si="58"/>
        <v>0.0020764283165926375</v>
      </c>
      <c r="AN129" s="7">
        <f t="shared" si="59"/>
        <v>740.0875679772128</v>
      </c>
      <c r="AO129" s="7">
        <f t="shared" si="60"/>
        <v>29.74182645288065</v>
      </c>
      <c r="AP129" s="7">
        <f t="shared" si="61"/>
        <v>29.74182645288065</v>
      </c>
      <c r="AQ129" s="51" t="e">
        <f>IF(AO129&gt;0,ERFC(AO129),(1+ERF(AP129)))</f>
        <v>#NUM!</v>
      </c>
      <c r="AR129" s="7">
        <f t="shared" si="62"/>
        <v>0.3553345272593507</v>
      </c>
      <c r="AS129" s="7">
        <f t="shared" si="63"/>
        <v>0.21564548729448568</v>
      </c>
      <c r="AT129" s="7">
        <f>ERF(AR129)</f>
        <v>0.3846974435948048</v>
      </c>
      <c r="AU129" s="7">
        <f>ERF(AS129)</f>
        <v>0.23961006404453</v>
      </c>
      <c r="AV129" s="7" t="e">
        <f t="shared" si="64"/>
        <v>#NUM!</v>
      </c>
      <c r="AW129" s="7" t="e">
        <f t="shared" si="65"/>
        <v>#NUM!</v>
      </c>
      <c r="AX129" s="7" t="e">
        <f t="shared" si="66"/>
        <v>#NUM!</v>
      </c>
      <c r="AY129" s="1">
        <f t="shared" si="67"/>
      </c>
      <c r="AZ129" s="1" t="e">
        <f t="shared" si="68"/>
        <v>#NUM!</v>
      </c>
      <c r="BA129" s="7">
        <f t="shared" si="69"/>
      </c>
      <c r="BB129" s="1" t="e">
        <f t="shared" si="70"/>
        <v>#NUM!</v>
      </c>
      <c r="BC129" s="1">
        <f t="shared" si="71"/>
      </c>
      <c r="BD129" s="7">
        <f t="shared" si="72"/>
      </c>
      <c r="BE129" s="7">
        <f t="shared" si="73"/>
      </c>
    </row>
    <row r="130" spans="10:57" ht="12.75">
      <c r="J130" s="7">
        <v>2600</v>
      </c>
      <c r="K130" s="7">
        <f t="shared" si="38"/>
        <v>96.66666666666667</v>
      </c>
      <c r="L130" s="7">
        <f t="shared" si="39"/>
        <v>1.0074125272201055</v>
      </c>
      <c r="M130" s="7">
        <f t="shared" si="40"/>
        <v>-0.007412527220105547</v>
      </c>
      <c r="N130" s="7">
        <f t="shared" si="41"/>
        <v>0.488437236450335</v>
      </c>
      <c r="O130" s="7">
        <f t="shared" si="42"/>
        <v>-145.92725707722747</v>
      </c>
      <c r="P130" s="7">
        <f t="shared" si="43"/>
        <v>24.979991993593593</v>
      </c>
      <c r="Q130" s="7">
        <f t="shared" si="44"/>
        <v>-5.8417655664041925</v>
      </c>
      <c r="R130" s="7">
        <f t="shared" si="45"/>
        <v>5.8417655664041925</v>
      </c>
      <c r="S130" s="7">
        <f>IF(Q130&gt;0,ERFC(Q130),(1+ERF(R130)))</f>
        <v>2</v>
      </c>
      <c r="T130" s="7">
        <f t="shared" si="46"/>
        <v>1.0432980954919466</v>
      </c>
      <c r="U130" s="7">
        <f t="shared" si="47"/>
        <v>0.6331569519321155</v>
      </c>
      <c r="V130" s="7">
        <f>ERF(T130)</f>
        <v>0.8599073647538391</v>
      </c>
      <c r="W130" s="7">
        <f>ERF(U130)</f>
        <v>0.6294369291874335</v>
      </c>
      <c r="X130" s="7">
        <f t="shared" si="48"/>
        <v>0.26437029360209885</v>
      </c>
      <c r="Z130" s="7">
        <f t="shared" si="49"/>
        <v>0</v>
      </c>
      <c r="AA130" s="7">
        <f t="shared" si="50"/>
        <v>1</v>
      </c>
      <c r="AB130" s="7">
        <f t="shared" si="51"/>
        <v>-261.92725707722747</v>
      </c>
      <c r="AC130" s="7">
        <f t="shared" si="52"/>
        <v>-10.485482026751718</v>
      </c>
      <c r="AD130" s="51">
        <f t="shared" si="53"/>
        <v>10.485482026751718</v>
      </c>
      <c r="AE130" s="1">
        <f>IF(AC130&gt;0,ERFC(AC130),(1+ERF(AD130)))</f>
        <v>2</v>
      </c>
      <c r="AF130" s="1" t="e">
        <f t="shared" si="54"/>
        <v>#DIV/0!</v>
      </c>
      <c r="AG130" s="1" t="e">
        <f t="shared" si="55"/>
        <v>#DIV/0!</v>
      </c>
      <c r="AH130" s="7" t="e">
        <f>ERF(AF130)</f>
        <v>#DIV/0!</v>
      </c>
      <c r="AI130" s="7" t="e">
        <f>ERF(AG130)</f>
        <v>#DIV/0!</v>
      </c>
      <c r="AJ130" s="7" t="e">
        <f t="shared" si="56"/>
        <v>#DIV/0!</v>
      </c>
      <c r="AL130" s="7">
        <f t="shared" si="57"/>
        <v>833.3333333333334</v>
      </c>
      <c r="AM130" s="7">
        <f t="shared" si="58"/>
        <v>0.0020764283165926375</v>
      </c>
      <c r="AN130" s="7">
        <f t="shared" si="59"/>
        <v>738.0727429227725</v>
      </c>
      <c r="AO130" s="7">
        <f t="shared" si="60"/>
        <v>29.546556424520062</v>
      </c>
      <c r="AP130" s="7">
        <f t="shared" si="61"/>
        <v>29.546556424520062</v>
      </c>
      <c r="AQ130" s="51" t="e">
        <f>IF(AO130&gt;0,ERFC(AO130),(1+ERF(AP130)))</f>
        <v>#NUM!</v>
      </c>
      <c r="AR130" s="7">
        <f t="shared" si="62"/>
        <v>0.3553345272593507</v>
      </c>
      <c r="AS130" s="7">
        <f t="shared" si="63"/>
        <v>0.21564548729448568</v>
      </c>
      <c r="AT130" s="7">
        <f>ERF(AR130)</f>
        <v>0.3846974435948048</v>
      </c>
      <c r="AU130" s="7">
        <f>ERF(AS130)</f>
        <v>0.23961006404453</v>
      </c>
      <c r="AV130" s="7" t="e">
        <f t="shared" si="64"/>
        <v>#NUM!</v>
      </c>
      <c r="AW130" s="7" t="e">
        <f t="shared" si="65"/>
        <v>#NUM!</v>
      </c>
      <c r="AX130" s="7" t="e">
        <f t="shared" si="66"/>
        <v>#NUM!</v>
      </c>
      <c r="AY130" s="1">
        <f t="shared" si="67"/>
      </c>
      <c r="AZ130" s="1" t="e">
        <f t="shared" si="68"/>
        <v>#NUM!</v>
      </c>
      <c r="BA130" s="7">
        <f t="shared" si="69"/>
      </c>
      <c r="BB130" s="1" t="e">
        <f t="shared" si="70"/>
        <v>#NUM!</v>
      </c>
      <c r="BC130" s="1">
        <f t="shared" si="71"/>
      </c>
      <c r="BD130" s="7">
        <f t="shared" si="72"/>
      </c>
      <c r="BE130" s="7">
        <f t="shared" si="73"/>
      </c>
    </row>
    <row r="131" spans="10:57" ht="12.75">
      <c r="J131" s="7">
        <v>2620</v>
      </c>
      <c r="K131" s="7">
        <f aca="true" t="shared" si="74" ref="K131:K194">$C$10/(2*$C$3)</f>
        <v>96.66666666666667</v>
      </c>
      <c r="L131" s="7">
        <f aca="true" t="shared" si="75" ref="L131:L194">(1+((4*$C$9*$C$3)/($C$6)))^0.5</f>
        <v>1.0074125272201055</v>
      </c>
      <c r="M131" s="7">
        <f aca="true" t="shared" si="76" ref="M131:M194">1-L131</f>
        <v>-0.007412527220105547</v>
      </c>
      <c r="N131" s="7">
        <f aca="true" t="shared" si="77" ref="N131:N194">EXP(K131*M131)</f>
        <v>0.488437236450335</v>
      </c>
      <c r="O131" s="7">
        <f aca="true" t="shared" si="78" ref="O131:O194">$C$10-($C$6*J131*L131)</f>
        <v>-147.94208213166763</v>
      </c>
      <c r="P131" s="7">
        <f aca="true" t="shared" si="79" ref="P131:P194">2*(($C$3*$C$6*J131)^0.5)</f>
        <v>25.075884829851965</v>
      </c>
      <c r="Q131" s="7">
        <f aca="true" t="shared" si="80" ref="Q131:Q194">O131/P131</f>
        <v>-5.899775147936066</v>
      </c>
      <c r="R131" s="7">
        <f aca="true" t="shared" si="81" ref="R131:R194">ABS(Q131)</f>
        <v>5.899775147936066</v>
      </c>
      <c r="S131" s="7">
        <f>IF(Q131&gt;0,ERFC(Q131),(1+ERF(R131)))</f>
        <v>2</v>
      </c>
      <c r="T131" s="7">
        <f aca="true" t="shared" si="82" ref="T131:T194">($C$7)/(4*(($C$4*$C$10)^0.5))</f>
        <v>1.0432980954919466</v>
      </c>
      <c r="U131" s="7">
        <f aca="true" t="shared" si="83" ref="U131:U194">($C$8)/(4*($C$5*$C$10)^0.5)</f>
        <v>0.6331569519321155</v>
      </c>
      <c r="V131" s="7">
        <f>ERF(T131)</f>
        <v>0.8599073647538391</v>
      </c>
      <c r="W131" s="7">
        <f>ERF(U131)</f>
        <v>0.6294369291874335</v>
      </c>
      <c r="X131" s="7">
        <f aca="true" t="shared" si="84" ref="X131:X194">0.5*N131*S131*V131*W131</f>
        <v>0.26437029360209885</v>
      </c>
      <c r="Z131" s="7">
        <f aca="true" t="shared" si="85" ref="Z131:Z194">$C$11/(2*$C$3)</f>
        <v>0</v>
      </c>
      <c r="AA131" s="7">
        <f aca="true" t="shared" si="86" ref="AA131:AA194">EXP(Z131*M131)</f>
        <v>1</v>
      </c>
      <c r="AB131" s="7">
        <f aca="true" t="shared" si="87" ref="AB131:AB194">$C$11-($C$6*J131*L131)</f>
        <v>-263.94208213166763</v>
      </c>
      <c r="AC131" s="7">
        <f aca="true" t="shared" si="88" ref="AC131:AC194">AB131/P131</f>
        <v>-10.525733545300614</v>
      </c>
      <c r="AD131" s="51">
        <f aca="true" t="shared" si="89" ref="AD131:AD194">ABS(AC131)</f>
        <v>10.525733545300614</v>
      </c>
      <c r="AE131" s="1">
        <f>IF(AC131&gt;0,ERFC(AC131),(1+ERF(AD131)))</f>
        <v>2</v>
      </c>
      <c r="AF131" s="1" t="e">
        <f aca="true" t="shared" si="90" ref="AF131:AF194">$C$7/(4*($C$4*$C$11)^0.5)</f>
        <v>#DIV/0!</v>
      </c>
      <c r="AG131" s="1" t="e">
        <f aca="true" t="shared" si="91" ref="AG131:AG194">$C$8/(4*($C$5*$C$11)^0.5)</f>
        <v>#DIV/0!</v>
      </c>
      <c r="AH131" s="7" t="e">
        <f>ERF(AF131)</f>
        <v>#DIV/0!</v>
      </c>
      <c r="AI131" s="7" t="e">
        <f>ERF(AG131)</f>
        <v>#DIV/0!</v>
      </c>
      <c r="AJ131" s="7" t="e">
        <f aca="true" t="shared" si="92" ref="AJ131:AJ194">0.5*AA131*AE131*AH131*AI131</f>
        <v>#DIV/0!</v>
      </c>
      <c r="AL131" s="7">
        <f aca="true" t="shared" si="93" ref="AL131:AL194">$C$12/(2*$C$3)</f>
        <v>833.3333333333334</v>
      </c>
      <c r="AM131" s="7">
        <f aca="true" t="shared" si="94" ref="AM131:AM194">EXP(AL131*M131)</f>
        <v>0.0020764283165926375</v>
      </c>
      <c r="AN131" s="7">
        <f aca="true" t="shared" si="95" ref="AN131:AN194">$C$12-($C$6*J131*L131)</f>
        <v>736.0579178683324</v>
      </c>
      <c r="AO131" s="7">
        <f aca="true" t="shared" si="96" ref="AO131:AO194">AN131/P131</f>
        <v>29.35321815611791</v>
      </c>
      <c r="AP131" s="7">
        <f aca="true" t="shared" si="97" ref="AP131:AP194">ABS(AO131)</f>
        <v>29.35321815611791</v>
      </c>
      <c r="AQ131" s="51" t="e">
        <f>IF(AO131&gt;0,ERFC(AO131),(1+ERF(AP131)))</f>
        <v>#NUM!</v>
      </c>
      <c r="AR131" s="7">
        <f aca="true" t="shared" si="98" ref="AR131:AR194">$C$7/(4*($C$4*$C$12)^0.5)</f>
        <v>0.3553345272593507</v>
      </c>
      <c r="AS131" s="7">
        <f aca="true" t="shared" si="99" ref="AS131:AS194">$C$8/(4*($C$5*$C$12)^0.5)</f>
        <v>0.21564548729448568</v>
      </c>
      <c r="AT131" s="7">
        <f>ERF(AR131)</f>
        <v>0.3846974435948048</v>
      </c>
      <c r="AU131" s="7">
        <f>ERF(AS131)</f>
        <v>0.23961006404453</v>
      </c>
      <c r="AV131" s="7" t="e">
        <f aca="true" t="shared" si="100" ref="AV131:AV194">0.5*AM131*AQ131*AT131*AU131</f>
        <v>#NUM!</v>
      </c>
      <c r="AW131" s="7" t="e">
        <f aca="true" t="shared" si="101" ref="AW131:AW194">AV131*$D$21</f>
        <v>#NUM!</v>
      </c>
      <c r="AX131" s="7" t="e">
        <f aca="true" t="shared" si="102" ref="AX131:AX194">IF(AW131&gt;0.1,J131,"")</f>
        <v>#NUM!</v>
      </c>
      <c r="AY131" s="1">
        <f aca="true" t="shared" si="103" ref="AY131:AY194">IF(ISERROR(AX131),"",AX131)</f>
      </c>
      <c r="AZ131" s="1" t="e">
        <f aca="true" t="shared" si="104" ref="AZ131:AZ194">IF(AW131&gt;1,J131,"")</f>
        <v>#NUM!</v>
      </c>
      <c r="BA131" s="7">
        <f aca="true" t="shared" si="105" ref="BA131:BA194">IF(ISERROR(AZ131),"",AZ131)</f>
      </c>
      <c r="BB131" s="1" t="e">
        <f aca="true" t="shared" si="106" ref="BB131:BB194">IF(AW131&gt;5,J131,"")</f>
        <v>#NUM!</v>
      </c>
      <c r="BC131" s="1">
        <f aca="true" t="shared" si="107" ref="BC131:BC194">IF(ISERROR(BB131),"",BB131)</f>
      </c>
      <c r="BD131" s="7">
        <f aca="true" t="shared" si="108" ref="BD131:BD194">IF(ISERROR(AW131),"",AW131)</f>
      </c>
      <c r="BE131" s="7">
        <f aca="true" t="shared" si="109" ref="BE131:BE194">IF(BD131=$BF$1,J131,"")</f>
      </c>
    </row>
    <row r="132" spans="10:57" ht="12.75">
      <c r="J132" s="7">
        <v>2640</v>
      </c>
      <c r="K132" s="7">
        <f t="shared" si="74"/>
        <v>96.66666666666667</v>
      </c>
      <c r="L132" s="7">
        <f t="shared" si="75"/>
        <v>1.0074125272201055</v>
      </c>
      <c r="M132" s="7">
        <f t="shared" si="76"/>
        <v>-0.007412527220105547</v>
      </c>
      <c r="N132" s="7">
        <f t="shared" si="77"/>
        <v>0.488437236450335</v>
      </c>
      <c r="O132" s="7">
        <f t="shared" si="78"/>
        <v>-149.95690718610786</v>
      </c>
      <c r="P132" s="7">
        <f t="shared" si="79"/>
        <v>25.17141235608364</v>
      </c>
      <c r="Q132" s="7">
        <f t="shared" si="80"/>
        <v>-5.957429208371973</v>
      </c>
      <c r="R132" s="7">
        <f t="shared" si="81"/>
        <v>5.957429208371973</v>
      </c>
      <c r="S132" s="7">
        <f>IF(Q132&gt;0,ERFC(Q132),(1+ERF(R132)))</f>
        <v>2</v>
      </c>
      <c r="T132" s="7">
        <f t="shared" si="82"/>
        <v>1.0432980954919466</v>
      </c>
      <c r="U132" s="7">
        <f t="shared" si="83"/>
        <v>0.6331569519321155</v>
      </c>
      <c r="V132" s="7">
        <f>ERF(T132)</f>
        <v>0.8599073647538391</v>
      </c>
      <c r="W132" s="7">
        <f>ERF(U132)</f>
        <v>0.6294369291874335</v>
      </c>
      <c r="X132" s="7">
        <f t="shared" si="84"/>
        <v>0.26437029360209885</v>
      </c>
      <c r="Z132" s="7">
        <f t="shared" si="85"/>
        <v>0</v>
      </c>
      <c r="AA132" s="7">
        <f t="shared" si="86"/>
        <v>1</v>
      </c>
      <c r="AB132" s="7">
        <f t="shared" si="87"/>
        <v>-265.95690718610786</v>
      </c>
      <c r="AC132" s="7">
        <f t="shared" si="88"/>
        <v>-10.565831723059002</v>
      </c>
      <c r="AD132" s="51">
        <f t="shared" si="89"/>
        <v>10.565831723059002</v>
      </c>
      <c r="AE132" s="1">
        <f>IF(AC132&gt;0,ERFC(AC132),(1+ERF(AD132)))</f>
        <v>2</v>
      </c>
      <c r="AF132" s="1" t="e">
        <f t="shared" si="90"/>
        <v>#DIV/0!</v>
      </c>
      <c r="AG132" s="1" t="e">
        <f t="shared" si="91"/>
        <v>#DIV/0!</v>
      </c>
      <c r="AH132" s="7" t="e">
        <f>ERF(AF132)</f>
        <v>#DIV/0!</v>
      </c>
      <c r="AI132" s="7" t="e">
        <f>ERF(AG132)</f>
        <v>#DIV/0!</v>
      </c>
      <c r="AJ132" s="7" t="e">
        <f t="shared" si="92"/>
        <v>#DIV/0!</v>
      </c>
      <c r="AL132" s="7">
        <f t="shared" si="93"/>
        <v>833.3333333333334</v>
      </c>
      <c r="AM132" s="7">
        <f t="shared" si="94"/>
        <v>0.0020764283165926375</v>
      </c>
      <c r="AN132" s="7">
        <f t="shared" si="95"/>
        <v>734.0430928138921</v>
      </c>
      <c r="AO132" s="7">
        <f t="shared" si="96"/>
        <v>29.161776162174007</v>
      </c>
      <c r="AP132" s="7">
        <f t="shared" si="97"/>
        <v>29.161776162174007</v>
      </c>
      <c r="AQ132" s="51" t="e">
        <f>IF(AO132&gt;0,ERFC(AO132),(1+ERF(AP132)))</f>
        <v>#NUM!</v>
      </c>
      <c r="AR132" s="7">
        <f t="shared" si="98"/>
        <v>0.3553345272593507</v>
      </c>
      <c r="AS132" s="7">
        <f t="shared" si="99"/>
        <v>0.21564548729448568</v>
      </c>
      <c r="AT132" s="7">
        <f>ERF(AR132)</f>
        <v>0.3846974435948048</v>
      </c>
      <c r="AU132" s="7">
        <f>ERF(AS132)</f>
        <v>0.23961006404453</v>
      </c>
      <c r="AV132" s="7" t="e">
        <f t="shared" si="100"/>
        <v>#NUM!</v>
      </c>
      <c r="AW132" s="7" t="e">
        <f t="shared" si="101"/>
        <v>#NUM!</v>
      </c>
      <c r="AX132" s="7" t="e">
        <f t="shared" si="102"/>
        <v>#NUM!</v>
      </c>
      <c r="AY132" s="1">
        <f t="shared" si="103"/>
      </c>
      <c r="AZ132" s="1" t="e">
        <f t="shared" si="104"/>
        <v>#NUM!</v>
      </c>
      <c r="BA132" s="7">
        <f t="shared" si="105"/>
      </c>
      <c r="BB132" s="1" t="e">
        <f t="shared" si="106"/>
        <v>#NUM!</v>
      </c>
      <c r="BC132" s="1">
        <f t="shared" si="107"/>
      </c>
      <c r="BD132" s="7">
        <f t="shared" si="108"/>
      </c>
      <c r="BE132" s="7">
        <f t="shared" si="109"/>
      </c>
    </row>
    <row r="133" spans="10:57" ht="12.75">
      <c r="J133" s="7">
        <v>2660</v>
      </c>
      <c r="K133" s="7">
        <f t="shared" si="74"/>
        <v>96.66666666666667</v>
      </c>
      <c r="L133" s="7">
        <f t="shared" si="75"/>
        <v>1.0074125272201055</v>
      </c>
      <c r="M133" s="7">
        <f t="shared" si="76"/>
        <v>-0.007412527220105547</v>
      </c>
      <c r="N133" s="7">
        <f t="shared" si="77"/>
        <v>0.488437236450335</v>
      </c>
      <c r="O133" s="7">
        <f t="shared" si="78"/>
        <v>-151.97173224054808</v>
      </c>
      <c r="P133" s="7">
        <f t="shared" si="79"/>
        <v>25.26657871576601</v>
      </c>
      <c r="Q133" s="7">
        <f t="shared" si="80"/>
        <v>-6.014733294528702</v>
      </c>
      <c r="R133" s="7">
        <f t="shared" si="81"/>
        <v>6.014733294528702</v>
      </c>
      <c r="S133" s="7">
        <f>IF(Q133&gt;0,ERFC(Q133),(1+ERF(R133)))</f>
        <v>2</v>
      </c>
      <c r="T133" s="7">
        <f t="shared" si="82"/>
        <v>1.0432980954919466</v>
      </c>
      <c r="U133" s="7">
        <f t="shared" si="83"/>
        <v>0.6331569519321155</v>
      </c>
      <c r="V133" s="7">
        <f>ERF(T133)</f>
        <v>0.8599073647538391</v>
      </c>
      <c r="W133" s="7">
        <f>ERF(U133)</f>
        <v>0.6294369291874335</v>
      </c>
      <c r="X133" s="7">
        <f t="shared" si="84"/>
        <v>0.26437029360209885</v>
      </c>
      <c r="Z133" s="7">
        <f t="shared" si="85"/>
        <v>0</v>
      </c>
      <c r="AA133" s="7">
        <f t="shared" si="86"/>
        <v>1</v>
      </c>
      <c r="AB133" s="7">
        <f t="shared" si="87"/>
        <v>-267.9717322405481</v>
      </c>
      <c r="AC133" s="7">
        <f t="shared" si="88"/>
        <v>-10.605778299273153</v>
      </c>
      <c r="AD133" s="51">
        <f t="shared" si="89"/>
        <v>10.605778299273153</v>
      </c>
      <c r="AE133" s="1">
        <f>IF(AC133&gt;0,ERFC(AC133),(1+ERF(AD133)))</f>
        <v>2</v>
      </c>
      <c r="AF133" s="1" t="e">
        <f t="shared" si="90"/>
        <v>#DIV/0!</v>
      </c>
      <c r="AG133" s="1" t="e">
        <f t="shared" si="91"/>
        <v>#DIV/0!</v>
      </c>
      <c r="AH133" s="7" t="e">
        <f>ERF(AF133)</f>
        <v>#DIV/0!</v>
      </c>
      <c r="AI133" s="7" t="e">
        <f>ERF(AG133)</f>
        <v>#DIV/0!</v>
      </c>
      <c r="AJ133" s="7" t="e">
        <f t="shared" si="92"/>
        <v>#DIV/0!</v>
      </c>
      <c r="AL133" s="7">
        <f t="shared" si="93"/>
        <v>833.3333333333334</v>
      </c>
      <c r="AM133" s="7">
        <f t="shared" si="94"/>
        <v>0.0020764283165926375</v>
      </c>
      <c r="AN133" s="7">
        <f t="shared" si="95"/>
        <v>732.0282677594519</v>
      </c>
      <c r="AO133" s="7">
        <f t="shared" si="96"/>
        <v>28.972195879558317</v>
      </c>
      <c r="AP133" s="7">
        <f t="shared" si="97"/>
        <v>28.972195879558317</v>
      </c>
      <c r="AQ133" s="51" t="e">
        <f>IF(AO133&gt;0,ERFC(AO133),(1+ERF(AP133)))</f>
        <v>#NUM!</v>
      </c>
      <c r="AR133" s="7">
        <f t="shared" si="98"/>
        <v>0.3553345272593507</v>
      </c>
      <c r="AS133" s="7">
        <f t="shared" si="99"/>
        <v>0.21564548729448568</v>
      </c>
      <c r="AT133" s="7">
        <f>ERF(AR133)</f>
        <v>0.3846974435948048</v>
      </c>
      <c r="AU133" s="7">
        <f>ERF(AS133)</f>
        <v>0.23961006404453</v>
      </c>
      <c r="AV133" s="7" t="e">
        <f t="shared" si="100"/>
        <v>#NUM!</v>
      </c>
      <c r="AW133" s="7" t="e">
        <f t="shared" si="101"/>
        <v>#NUM!</v>
      </c>
      <c r="AX133" s="7" t="e">
        <f t="shared" si="102"/>
        <v>#NUM!</v>
      </c>
      <c r="AY133" s="1">
        <f t="shared" si="103"/>
      </c>
      <c r="AZ133" s="1" t="e">
        <f t="shared" si="104"/>
        <v>#NUM!</v>
      </c>
      <c r="BA133" s="7">
        <f t="shared" si="105"/>
      </c>
      <c r="BB133" s="1" t="e">
        <f t="shared" si="106"/>
        <v>#NUM!</v>
      </c>
      <c r="BC133" s="1">
        <f t="shared" si="107"/>
      </c>
      <c r="BD133" s="7">
        <f t="shared" si="108"/>
      </c>
      <c r="BE133" s="7">
        <f t="shared" si="109"/>
      </c>
    </row>
    <row r="134" spans="10:57" ht="12.75">
      <c r="J134" s="7">
        <v>2680</v>
      </c>
      <c r="K134" s="7">
        <f t="shared" si="74"/>
        <v>96.66666666666667</v>
      </c>
      <c r="L134" s="7">
        <f t="shared" si="75"/>
        <v>1.0074125272201055</v>
      </c>
      <c r="M134" s="7">
        <f t="shared" si="76"/>
        <v>-0.007412527220105547</v>
      </c>
      <c r="N134" s="7">
        <f t="shared" si="77"/>
        <v>0.488437236450335</v>
      </c>
      <c r="O134" s="7">
        <f t="shared" si="78"/>
        <v>-153.9865572949883</v>
      </c>
      <c r="P134" s="7">
        <f t="shared" si="79"/>
        <v>25.36138797463577</v>
      </c>
      <c r="Q134" s="7">
        <f t="shared" si="80"/>
        <v>-6.071692820952548</v>
      </c>
      <c r="R134" s="7">
        <f t="shared" si="81"/>
        <v>6.071692820952548</v>
      </c>
      <c r="S134" s="7">
        <f>IF(Q134&gt;0,ERFC(Q134),(1+ERF(R134)))</f>
        <v>2</v>
      </c>
      <c r="T134" s="7">
        <f t="shared" si="82"/>
        <v>1.0432980954919466</v>
      </c>
      <c r="U134" s="7">
        <f t="shared" si="83"/>
        <v>0.6331569519321155</v>
      </c>
      <c r="V134" s="7">
        <f>ERF(T134)</f>
        <v>0.8599073647538391</v>
      </c>
      <c r="W134" s="7">
        <f>ERF(U134)</f>
        <v>0.6294369291874335</v>
      </c>
      <c r="X134" s="7">
        <f t="shared" si="84"/>
        <v>0.26437029360209885</v>
      </c>
      <c r="Z134" s="7">
        <f t="shared" si="85"/>
        <v>0</v>
      </c>
      <c r="AA134" s="7">
        <f t="shared" si="86"/>
        <v>1</v>
      </c>
      <c r="AB134" s="7">
        <f t="shared" si="87"/>
        <v>-269.9865572949883</v>
      </c>
      <c r="AC134" s="7">
        <f t="shared" si="88"/>
        <v>-10.645574980557258</v>
      </c>
      <c r="AD134" s="51">
        <f t="shared" si="89"/>
        <v>10.645574980557258</v>
      </c>
      <c r="AE134" s="1">
        <f>IF(AC134&gt;0,ERFC(AC134),(1+ERF(AD134)))</f>
        <v>2</v>
      </c>
      <c r="AF134" s="1" t="e">
        <f t="shared" si="90"/>
        <v>#DIV/0!</v>
      </c>
      <c r="AG134" s="1" t="e">
        <f t="shared" si="91"/>
        <v>#DIV/0!</v>
      </c>
      <c r="AH134" s="7" t="e">
        <f>ERF(AF134)</f>
        <v>#DIV/0!</v>
      </c>
      <c r="AI134" s="7" t="e">
        <f>ERF(AG134)</f>
        <v>#DIV/0!</v>
      </c>
      <c r="AJ134" s="7" t="e">
        <f t="shared" si="92"/>
        <v>#DIV/0!</v>
      </c>
      <c r="AL134" s="7">
        <f t="shared" si="93"/>
        <v>833.3333333333334</v>
      </c>
      <c r="AM134" s="7">
        <f t="shared" si="94"/>
        <v>0.0020764283165926375</v>
      </c>
      <c r="AN134" s="7">
        <f t="shared" si="95"/>
        <v>730.0134427050117</v>
      </c>
      <c r="AO134" s="7">
        <f t="shared" si="96"/>
        <v>28.784443636724728</v>
      </c>
      <c r="AP134" s="7">
        <f t="shared" si="97"/>
        <v>28.784443636724728</v>
      </c>
      <c r="AQ134" s="51" t="e">
        <f>IF(AO134&gt;0,ERFC(AO134),(1+ERF(AP134)))</f>
        <v>#NUM!</v>
      </c>
      <c r="AR134" s="7">
        <f t="shared" si="98"/>
        <v>0.3553345272593507</v>
      </c>
      <c r="AS134" s="7">
        <f t="shared" si="99"/>
        <v>0.21564548729448568</v>
      </c>
      <c r="AT134" s="7">
        <f>ERF(AR134)</f>
        <v>0.3846974435948048</v>
      </c>
      <c r="AU134" s="7">
        <f>ERF(AS134)</f>
        <v>0.23961006404453</v>
      </c>
      <c r="AV134" s="7" t="e">
        <f t="shared" si="100"/>
        <v>#NUM!</v>
      </c>
      <c r="AW134" s="7" t="e">
        <f t="shared" si="101"/>
        <v>#NUM!</v>
      </c>
      <c r="AX134" s="7" t="e">
        <f t="shared" si="102"/>
        <v>#NUM!</v>
      </c>
      <c r="AY134" s="1">
        <f t="shared" si="103"/>
      </c>
      <c r="AZ134" s="1" t="e">
        <f t="shared" si="104"/>
        <v>#NUM!</v>
      </c>
      <c r="BA134" s="7">
        <f t="shared" si="105"/>
      </c>
      <c r="BB134" s="1" t="e">
        <f t="shared" si="106"/>
        <v>#NUM!</v>
      </c>
      <c r="BC134" s="1">
        <f t="shared" si="107"/>
      </c>
      <c r="BD134" s="7">
        <f t="shared" si="108"/>
      </c>
      <c r="BE134" s="7">
        <f t="shared" si="109"/>
      </c>
    </row>
    <row r="135" spans="10:57" ht="12.75">
      <c r="J135" s="7">
        <v>2700</v>
      </c>
      <c r="K135" s="7">
        <f t="shared" si="74"/>
        <v>96.66666666666667</v>
      </c>
      <c r="L135" s="7">
        <f t="shared" si="75"/>
        <v>1.0074125272201055</v>
      </c>
      <c r="M135" s="7">
        <f t="shared" si="76"/>
        <v>-0.007412527220105547</v>
      </c>
      <c r="N135" s="7">
        <f t="shared" si="77"/>
        <v>0.488437236450335</v>
      </c>
      <c r="O135" s="7">
        <f t="shared" si="78"/>
        <v>-156.00138234942852</v>
      </c>
      <c r="P135" s="7">
        <f t="shared" si="79"/>
        <v>25.45584412271571</v>
      </c>
      <c r="Q135" s="7">
        <f t="shared" si="80"/>
        <v>-6.128313074097572</v>
      </c>
      <c r="R135" s="7">
        <f t="shared" si="81"/>
        <v>6.128313074097572</v>
      </c>
      <c r="S135" s="7">
        <f>IF(Q135&gt;0,ERFC(Q135),(1+ERF(R135)))</f>
        <v>2</v>
      </c>
      <c r="T135" s="7">
        <f t="shared" si="82"/>
        <v>1.0432980954919466</v>
      </c>
      <c r="U135" s="7">
        <f t="shared" si="83"/>
        <v>0.6331569519321155</v>
      </c>
      <c r="V135" s="7">
        <f>ERF(T135)</f>
        <v>0.8599073647538391</v>
      </c>
      <c r="W135" s="7">
        <f>ERF(U135)</f>
        <v>0.6294369291874335</v>
      </c>
      <c r="X135" s="7">
        <f t="shared" si="84"/>
        <v>0.26437029360209885</v>
      </c>
      <c r="Z135" s="7">
        <f t="shared" si="85"/>
        <v>0</v>
      </c>
      <c r="AA135" s="7">
        <f t="shared" si="86"/>
        <v>1</v>
      </c>
      <c r="AB135" s="7">
        <f t="shared" si="87"/>
        <v>-272.0013823494285</v>
      </c>
      <c r="AC135" s="7">
        <f t="shared" si="88"/>
        <v>-10.685223441744212</v>
      </c>
      <c r="AD135" s="51">
        <f t="shared" si="89"/>
        <v>10.685223441744212</v>
      </c>
      <c r="AE135" s="1">
        <f>IF(AC135&gt;0,ERFC(AC135),(1+ERF(AD135)))</f>
        <v>2</v>
      </c>
      <c r="AF135" s="1" t="e">
        <f t="shared" si="90"/>
        <v>#DIV/0!</v>
      </c>
      <c r="AG135" s="1" t="e">
        <f t="shared" si="91"/>
        <v>#DIV/0!</v>
      </c>
      <c r="AH135" s="7" t="e">
        <f>ERF(AF135)</f>
        <v>#DIV/0!</v>
      </c>
      <c r="AI135" s="7" t="e">
        <f>ERF(AG135)</f>
        <v>#DIV/0!</v>
      </c>
      <c r="AJ135" s="7" t="e">
        <f t="shared" si="92"/>
        <v>#DIV/0!</v>
      </c>
      <c r="AL135" s="7">
        <f t="shared" si="93"/>
        <v>833.3333333333334</v>
      </c>
      <c r="AM135" s="7">
        <f t="shared" si="94"/>
        <v>0.0020764283165926375</v>
      </c>
      <c r="AN135" s="7">
        <f t="shared" si="95"/>
        <v>727.9986176505715</v>
      </c>
      <c r="AO135" s="7">
        <f t="shared" si="96"/>
        <v>28.5984866241751</v>
      </c>
      <c r="AP135" s="7">
        <f t="shared" si="97"/>
        <v>28.5984866241751</v>
      </c>
      <c r="AQ135" s="51" t="e">
        <f>IF(AO135&gt;0,ERFC(AO135),(1+ERF(AP135)))</f>
        <v>#NUM!</v>
      </c>
      <c r="AR135" s="7">
        <f t="shared" si="98"/>
        <v>0.3553345272593507</v>
      </c>
      <c r="AS135" s="7">
        <f t="shared" si="99"/>
        <v>0.21564548729448568</v>
      </c>
      <c r="AT135" s="7">
        <f>ERF(AR135)</f>
        <v>0.3846974435948048</v>
      </c>
      <c r="AU135" s="7">
        <f>ERF(AS135)</f>
        <v>0.23961006404453</v>
      </c>
      <c r="AV135" s="7" t="e">
        <f t="shared" si="100"/>
        <v>#NUM!</v>
      </c>
      <c r="AW135" s="7" t="e">
        <f t="shared" si="101"/>
        <v>#NUM!</v>
      </c>
      <c r="AX135" s="7" t="e">
        <f t="shared" si="102"/>
        <v>#NUM!</v>
      </c>
      <c r="AY135" s="1">
        <f t="shared" si="103"/>
      </c>
      <c r="AZ135" s="1" t="e">
        <f t="shared" si="104"/>
        <v>#NUM!</v>
      </c>
      <c r="BA135" s="7">
        <f t="shared" si="105"/>
      </c>
      <c r="BB135" s="1" t="e">
        <f t="shared" si="106"/>
        <v>#NUM!</v>
      </c>
      <c r="BC135" s="1">
        <f t="shared" si="107"/>
      </c>
      <c r="BD135" s="7">
        <f t="shared" si="108"/>
      </c>
      <c r="BE135" s="7">
        <f t="shared" si="109"/>
      </c>
    </row>
    <row r="136" spans="10:57" ht="12.75">
      <c r="J136" s="7">
        <v>2720</v>
      </c>
      <c r="K136" s="7">
        <f t="shared" si="74"/>
        <v>96.66666666666667</v>
      </c>
      <c r="L136" s="7">
        <f t="shared" si="75"/>
        <v>1.0074125272201055</v>
      </c>
      <c r="M136" s="7">
        <f t="shared" si="76"/>
        <v>-0.007412527220105547</v>
      </c>
      <c r="N136" s="7">
        <f t="shared" si="77"/>
        <v>0.488437236450335</v>
      </c>
      <c r="O136" s="7">
        <f t="shared" si="78"/>
        <v>-158.0162074038687</v>
      </c>
      <c r="P136" s="7">
        <f t="shared" si="79"/>
        <v>25.5499510762741</v>
      </c>
      <c r="Q136" s="7">
        <f t="shared" si="80"/>
        <v>-6.184599216340726</v>
      </c>
      <c r="R136" s="7">
        <f t="shared" si="81"/>
        <v>6.184599216340726</v>
      </c>
      <c r="S136" s="7">
        <f>IF(Q136&gt;0,ERFC(Q136),(1+ERF(R136)))</f>
        <v>2</v>
      </c>
      <c r="T136" s="7">
        <f t="shared" si="82"/>
        <v>1.0432980954919466</v>
      </c>
      <c r="U136" s="7">
        <f t="shared" si="83"/>
        <v>0.6331569519321155</v>
      </c>
      <c r="V136" s="7">
        <f>ERF(T136)</f>
        <v>0.8599073647538391</v>
      </c>
      <c r="W136" s="7">
        <f>ERF(U136)</f>
        <v>0.6294369291874335</v>
      </c>
      <c r="X136" s="7">
        <f t="shared" si="84"/>
        <v>0.26437029360209885</v>
      </c>
      <c r="Z136" s="7">
        <f t="shared" si="85"/>
        <v>0</v>
      </c>
      <c r="AA136" s="7">
        <f t="shared" si="86"/>
        <v>1</v>
      </c>
      <c r="AB136" s="7">
        <f t="shared" si="87"/>
        <v>-274.0162074038687</v>
      </c>
      <c r="AC136" s="7">
        <f t="shared" si="88"/>
        <v>-10.724725326708061</v>
      </c>
      <c r="AD136" s="51">
        <f t="shared" si="89"/>
        <v>10.724725326708061</v>
      </c>
      <c r="AE136" s="1">
        <f>IF(AC136&gt;0,ERFC(AC136),(1+ERF(AD136)))</f>
        <v>2</v>
      </c>
      <c r="AF136" s="1" t="e">
        <f t="shared" si="90"/>
        <v>#DIV/0!</v>
      </c>
      <c r="AG136" s="1" t="e">
        <f t="shared" si="91"/>
        <v>#DIV/0!</v>
      </c>
      <c r="AH136" s="7" t="e">
        <f>ERF(AF136)</f>
        <v>#DIV/0!</v>
      </c>
      <c r="AI136" s="7" t="e">
        <f>ERF(AG136)</f>
        <v>#DIV/0!</v>
      </c>
      <c r="AJ136" s="7" t="e">
        <f t="shared" si="92"/>
        <v>#DIV/0!</v>
      </c>
      <c r="AL136" s="7">
        <f t="shared" si="93"/>
        <v>833.3333333333334</v>
      </c>
      <c r="AM136" s="7">
        <f t="shared" si="94"/>
        <v>0.0020764283165926375</v>
      </c>
      <c r="AN136" s="7">
        <f t="shared" si="95"/>
        <v>725.9837925961313</v>
      </c>
      <c r="AO136" s="7">
        <f t="shared" si="96"/>
        <v>28.414292866113783</v>
      </c>
      <c r="AP136" s="7">
        <f t="shared" si="97"/>
        <v>28.414292866113783</v>
      </c>
      <c r="AQ136" s="51" t="e">
        <f>IF(AO136&gt;0,ERFC(AO136),(1+ERF(AP136)))</f>
        <v>#NUM!</v>
      </c>
      <c r="AR136" s="7">
        <f t="shared" si="98"/>
        <v>0.3553345272593507</v>
      </c>
      <c r="AS136" s="7">
        <f t="shared" si="99"/>
        <v>0.21564548729448568</v>
      </c>
      <c r="AT136" s="7">
        <f>ERF(AR136)</f>
        <v>0.3846974435948048</v>
      </c>
      <c r="AU136" s="7">
        <f>ERF(AS136)</f>
        <v>0.23961006404453</v>
      </c>
      <c r="AV136" s="7" t="e">
        <f t="shared" si="100"/>
        <v>#NUM!</v>
      </c>
      <c r="AW136" s="7" t="e">
        <f t="shared" si="101"/>
        <v>#NUM!</v>
      </c>
      <c r="AX136" s="7" t="e">
        <f t="shared" si="102"/>
        <v>#NUM!</v>
      </c>
      <c r="AY136" s="1">
        <f t="shared" si="103"/>
      </c>
      <c r="AZ136" s="1" t="e">
        <f t="shared" si="104"/>
        <v>#NUM!</v>
      </c>
      <c r="BA136" s="7">
        <f t="shared" si="105"/>
      </c>
      <c r="BB136" s="1" t="e">
        <f t="shared" si="106"/>
        <v>#NUM!</v>
      </c>
      <c r="BC136" s="1">
        <f t="shared" si="107"/>
      </c>
      <c r="BD136" s="7">
        <f t="shared" si="108"/>
      </c>
      <c r="BE136" s="7">
        <f t="shared" si="109"/>
      </c>
    </row>
    <row r="137" spans="10:57" ht="12.75">
      <c r="J137" s="7">
        <v>2740</v>
      </c>
      <c r="K137" s="7">
        <f t="shared" si="74"/>
        <v>96.66666666666667</v>
      </c>
      <c r="L137" s="7">
        <f t="shared" si="75"/>
        <v>1.0074125272201055</v>
      </c>
      <c r="M137" s="7">
        <f t="shared" si="76"/>
        <v>-0.007412527220105547</v>
      </c>
      <c r="N137" s="7">
        <f t="shared" si="77"/>
        <v>0.488437236450335</v>
      </c>
      <c r="O137" s="7">
        <f t="shared" si="78"/>
        <v>-160.0310324583089</v>
      </c>
      <c r="P137" s="7">
        <f t="shared" si="79"/>
        <v>25.64371267971937</v>
      </c>
      <c r="Q137" s="7">
        <f t="shared" si="80"/>
        <v>-6.240556289841421</v>
      </c>
      <c r="R137" s="7">
        <f t="shared" si="81"/>
        <v>6.240556289841421</v>
      </c>
      <c r="S137" s="7">
        <f>IF(Q137&gt;0,ERFC(Q137),(1+ERF(R137)))</f>
        <v>2</v>
      </c>
      <c r="T137" s="7">
        <f t="shared" si="82"/>
        <v>1.0432980954919466</v>
      </c>
      <c r="U137" s="7">
        <f t="shared" si="83"/>
        <v>0.6331569519321155</v>
      </c>
      <c r="V137" s="7">
        <f>ERF(T137)</f>
        <v>0.8599073647538391</v>
      </c>
      <c r="W137" s="7">
        <f>ERF(U137)</f>
        <v>0.6294369291874335</v>
      </c>
      <c r="X137" s="7">
        <f t="shared" si="84"/>
        <v>0.26437029360209885</v>
      </c>
      <c r="Z137" s="7">
        <f t="shared" si="85"/>
        <v>0</v>
      </c>
      <c r="AA137" s="7">
        <f t="shared" si="86"/>
        <v>1</v>
      </c>
      <c r="AB137" s="7">
        <f t="shared" si="87"/>
        <v>-276.0310324583089</v>
      </c>
      <c r="AC137" s="7">
        <f t="shared" si="88"/>
        <v>-10.764082249159314</v>
      </c>
      <c r="AD137" s="51">
        <f t="shared" si="89"/>
        <v>10.764082249159314</v>
      </c>
      <c r="AE137" s="1">
        <f>IF(AC137&gt;0,ERFC(AC137),(1+ERF(AD137)))</f>
        <v>2</v>
      </c>
      <c r="AF137" s="1" t="e">
        <f t="shared" si="90"/>
        <v>#DIV/0!</v>
      </c>
      <c r="AG137" s="1" t="e">
        <f t="shared" si="91"/>
        <v>#DIV/0!</v>
      </c>
      <c r="AH137" s="7" t="e">
        <f>ERF(AF137)</f>
        <v>#DIV/0!</v>
      </c>
      <c r="AI137" s="7" t="e">
        <f>ERF(AG137)</f>
        <v>#DIV/0!</v>
      </c>
      <c r="AJ137" s="7" t="e">
        <f t="shared" si="92"/>
        <v>#DIV/0!</v>
      </c>
      <c r="AL137" s="7">
        <f t="shared" si="93"/>
        <v>833.3333333333334</v>
      </c>
      <c r="AM137" s="7">
        <f t="shared" si="94"/>
        <v>0.0020764283165926375</v>
      </c>
      <c r="AN137" s="7">
        <f t="shared" si="95"/>
        <v>723.9689675416911</v>
      </c>
      <c r="AO137" s="7">
        <f t="shared" si="96"/>
        <v>28.23183119323632</v>
      </c>
      <c r="AP137" s="7">
        <f t="shared" si="97"/>
        <v>28.23183119323632</v>
      </c>
      <c r="AQ137" s="51" t="e">
        <f>IF(AO137&gt;0,ERFC(AO137),(1+ERF(AP137)))</f>
        <v>#NUM!</v>
      </c>
      <c r="AR137" s="7">
        <f t="shared" si="98"/>
        <v>0.3553345272593507</v>
      </c>
      <c r="AS137" s="7">
        <f t="shared" si="99"/>
        <v>0.21564548729448568</v>
      </c>
      <c r="AT137" s="7">
        <f>ERF(AR137)</f>
        <v>0.3846974435948048</v>
      </c>
      <c r="AU137" s="7">
        <f>ERF(AS137)</f>
        <v>0.23961006404453</v>
      </c>
      <c r="AV137" s="7" t="e">
        <f t="shared" si="100"/>
        <v>#NUM!</v>
      </c>
      <c r="AW137" s="7" t="e">
        <f t="shared" si="101"/>
        <v>#NUM!</v>
      </c>
      <c r="AX137" s="7" t="e">
        <f t="shared" si="102"/>
        <v>#NUM!</v>
      </c>
      <c r="AY137" s="1">
        <f t="shared" si="103"/>
      </c>
      <c r="AZ137" s="1" t="e">
        <f t="shared" si="104"/>
        <v>#NUM!</v>
      </c>
      <c r="BA137" s="7">
        <f t="shared" si="105"/>
      </c>
      <c r="BB137" s="1" t="e">
        <f t="shared" si="106"/>
        <v>#NUM!</v>
      </c>
      <c r="BC137" s="1">
        <f t="shared" si="107"/>
      </c>
      <c r="BD137" s="7">
        <f t="shared" si="108"/>
      </c>
      <c r="BE137" s="7">
        <f t="shared" si="109"/>
      </c>
    </row>
    <row r="138" spans="10:57" ht="12.75">
      <c r="J138" s="7">
        <v>2760</v>
      </c>
      <c r="K138" s="7">
        <f t="shared" si="74"/>
        <v>96.66666666666667</v>
      </c>
      <c r="L138" s="7">
        <f t="shared" si="75"/>
        <v>1.0074125272201055</v>
      </c>
      <c r="M138" s="7">
        <f t="shared" si="76"/>
        <v>-0.007412527220105547</v>
      </c>
      <c r="N138" s="7">
        <f t="shared" si="77"/>
        <v>0.488437236450335</v>
      </c>
      <c r="O138" s="7">
        <f t="shared" si="78"/>
        <v>-162.04585751274914</v>
      </c>
      <c r="P138" s="7">
        <f t="shared" si="79"/>
        <v>25.73713270743266</v>
      </c>
      <c r="Q138" s="7">
        <f t="shared" si="80"/>
        <v>-6.296189220252639</v>
      </c>
      <c r="R138" s="7">
        <f t="shared" si="81"/>
        <v>6.296189220252639</v>
      </c>
      <c r="S138" s="7">
        <f>IF(Q138&gt;0,ERFC(Q138),(1+ERF(R138)))</f>
        <v>2</v>
      </c>
      <c r="T138" s="7">
        <f t="shared" si="82"/>
        <v>1.0432980954919466</v>
      </c>
      <c r="U138" s="7">
        <f t="shared" si="83"/>
        <v>0.6331569519321155</v>
      </c>
      <c r="V138" s="7">
        <f>ERF(T138)</f>
        <v>0.8599073647538391</v>
      </c>
      <c r="W138" s="7">
        <f>ERF(U138)</f>
        <v>0.6294369291874335</v>
      </c>
      <c r="X138" s="7">
        <f t="shared" si="84"/>
        <v>0.26437029360209885</v>
      </c>
      <c r="Z138" s="7">
        <f t="shared" si="85"/>
        <v>0</v>
      </c>
      <c r="AA138" s="7">
        <f t="shared" si="86"/>
        <v>1</v>
      </c>
      <c r="AB138" s="7">
        <f t="shared" si="87"/>
        <v>-278.04585751274914</v>
      </c>
      <c r="AC138" s="7">
        <f t="shared" si="88"/>
        <v>-10.803295793414156</v>
      </c>
      <c r="AD138" s="51">
        <f t="shared" si="89"/>
        <v>10.803295793414156</v>
      </c>
      <c r="AE138" s="1">
        <f>IF(AC138&gt;0,ERFC(AC138),(1+ERF(AD138)))</f>
        <v>2</v>
      </c>
      <c r="AF138" s="1" t="e">
        <f t="shared" si="90"/>
        <v>#DIV/0!</v>
      </c>
      <c r="AG138" s="1" t="e">
        <f t="shared" si="91"/>
        <v>#DIV/0!</v>
      </c>
      <c r="AH138" s="7" t="e">
        <f>ERF(AF138)</f>
        <v>#DIV/0!</v>
      </c>
      <c r="AI138" s="7" t="e">
        <f>ERF(AG138)</f>
        <v>#DIV/0!</v>
      </c>
      <c r="AJ138" s="7" t="e">
        <f t="shared" si="92"/>
        <v>#DIV/0!</v>
      </c>
      <c r="AL138" s="7">
        <f t="shared" si="93"/>
        <v>833.3333333333334</v>
      </c>
      <c r="AM138" s="7">
        <f t="shared" si="94"/>
        <v>0.0020764283165926375</v>
      </c>
      <c r="AN138" s="7">
        <f t="shared" si="95"/>
        <v>721.9541424872509</v>
      </c>
      <c r="AO138" s="7">
        <f t="shared" si="96"/>
        <v>28.05107121659892</v>
      </c>
      <c r="AP138" s="7">
        <f t="shared" si="97"/>
        <v>28.05107121659892</v>
      </c>
      <c r="AQ138" s="51" t="e">
        <f>IF(AO138&gt;0,ERFC(AO138),(1+ERF(AP138)))</f>
        <v>#NUM!</v>
      </c>
      <c r="AR138" s="7">
        <f t="shared" si="98"/>
        <v>0.3553345272593507</v>
      </c>
      <c r="AS138" s="7">
        <f t="shared" si="99"/>
        <v>0.21564548729448568</v>
      </c>
      <c r="AT138" s="7">
        <f>ERF(AR138)</f>
        <v>0.3846974435948048</v>
      </c>
      <c r="AU138" s="7">
        <f>ERF(AS138)</f>
        <v>0.23961006404453</v>
      </c>
      <c r="AV138" s="7" t="e">
        <f t="shared" si="100"/>
        <v>#NUM!</v>
      </c>
      <c r="AW138" s="7" t="e">
        <f t="shared" si="101"/>
        <v>#NUM!</v>
      </c>
      <c r="AX138" s="7" t="e">
        <f t="shared" si="102"/>
        <v>#NUM!</v>
      </c>
      <c r="AY138" s="1">
        <f t="shared" si="103"/>
      </c>
      <c r="AZ138" s="1" t="e">
        <f t="shared" si="104"/>
        <v>#NUM!</v>
      </c>
      <c r="BA138" s="7">
        <f t="shared" si="105"/>
      </c>
      <c r="BB138" s="1" t="e">
        <f t="shared" si="106"/>
        <v>#NUM!</v>
      </c>
      <c r="BC138" s="1">
        <f t="shared" si="107"/>
      </c>
      <c r="BD138" s="7">
        <f t="shared" si="108"/>
      </c>
      <c r="BE138" s="7">
        <f t="shared" si="109"/>
      </c>
    </row>
    <row r="139" spans="10:57" ht="12.75">
      <c r="J139" s="7">
        <v>2780</v>
      </c>
      <c r="K139" s="7">
        <f t="shared" si="74"/>
        <v>96.66666666666667</v>
      </c>
      <c r="L139" s="7">
        <f t="shared" si="75"/>
        <v>1.0074125272201055</v>
      </c>
      <c r="M139" s="7">
        <f t="shared" si="76"/>
        <v>-0.007412527220105547</v>
      </c>
      <c r="N139" s="7">
        <f t="shared" si="77"/>
        <v>0.488437236450335</v>
      </c>
      <c r="O139" s="7">
        <f t="shared" si="78"/>
        <v>-164.06068256718936</v>
      </c>
      <c r="P139" s="7">
        <f t="shared" si="79"/>
        <v>25.830214865540704</v>
      </c>
      <c r="Q139" s="7">
        <f t="shared" si="80"/>
        <v>-6.351502820290422</v>
      </c>
      <c r="R139" s="7">
        <f t="shared" si="81"/>
        <v>6.351502820290422</v>
      </c>
      <c r="S139" s="7">
        <f>IF(Q139&gt;0,ERFC(Q139),(1+ERF(R139)))</f>
        <v>2</v>
      </c>
      <c r="T139" s="7">
        <f t="shared" si="82"/>
        <v>1.0432980954919466</v>
      </c>
      <c r="U139" s="7">
        <f t="shared" si="83"/>
        <v>0.6331569519321155</v>
      </c>
      <c r="V139" s="7">
        <f>ERF(T139)</f>
        <v>0.8599073647538391</v>
      </c>
      <c r="W139" s="7">
        <f>ERF(U139)</f>
        <v>0.6294369291874335</v>
      </c>
      <c r="X139" s="7">
        <f t="shared" si="84"/>
        <v>0.26437029360209885</v>
      </c>
      <c r="Z139" s="7">
        <f t="shared" si="85"/>
        <v>0</v>
      </c>
      <c r="AA139" s="7">
        <f t="shared" si="86"/>
        <v>1</v>
      </c>
      <c r="AB139" s="7">
        <f t="shared" si="87"/>
        <v>-280.06068256718936</v>
      </c>
      <c r="AC139" s="7">
        <f t="shared" si="88"/>
        <v>-10.842367515138626</v>
      </c>
      <c r="AD139" s="51">
        <f t="shared" si="89"/>
        <v>10.842367515138626</v>
      </c>
      <c r="AE139" s="1">
        <f>IF(AC139&gt;0,ERFC(AC139),(1+ERF(AD139)))</f>
        <v>2</v>
      </c>
      <c r="AF139" s="1" t="e">
        <f t="shared" si="90"/>
        <v>#DIV/0!</v>
      </c>
      <c r="AG139" s="1" t="e">
        <f t="shared" si="91"/>
        <v>#DIV/0!</v>
      </c>
      <c r="AH139" s="7" t="e">
        <f>ERF(AF139)</f>
        <v>#DIV/0!</v>
      </c>
      <c r="AI139" s="7" t="e">
        <f>ERF(AG139)</f>
        <v>#DIV/0!</v>
      </c>
      <c r="AJ139" s="7" t="e">
        <f t="shared" si="92"/>
        <v>#DIV/0!</v>
      </c>
      <c r="AL139" s="7">
        <f t="shared" si="93"/>
        <v>833.3333333333334</v>
      </c>
      <c r="AM139" s="7">
        <f t="shared" si="94"/>
        <v>0.0020764283165926375</v>
      </c>
      <c r="AN139" s="7">
        <f t="shared" si="95"/>
        <v>719.9393174328106</v>
      </c>
      <c r="AO139" s="7">
        <f t="shared" si="96"/>
        <v>27.871983302518306</v>
      </c>
      <c r="AP139" s="7">
        <f t="shared" si="97"/>
        <v>27.871983302518306</v>
      </c>
      <c r="AQ139" s="51" t="e">
        <f>IF(AO139&gt;0,ERFC(AO139),(1+ERF(AP139)))</f>
        <v>#NUM!</v>
      </c>
      <c r="AR139" s="7">
        <f t="shared" si="98"/>
        <v>0.3553345272593507</v>
      </c>
      <c r="AS139" s="7">
        <f t="shared" si="99"/>
        <v>0.21564548729448568</v>
      </c>
      <c r="AT139" s="7">
        <f>ERF(AR139)</f>
        <v>0.3846974435948048</v>
      </c>
      <c r="AU139" s="7">
        <f>ERF(AS139)</f>
        <v>0.23961006404453</v>
      </c>
      <c r="AV139" s="7" t="e">
        <f t="shared" si="100"/>
        <v>#NUM!</v>
      </c>
      <c r="AW139" s="7" t="e">
        <f t="shared" si="101"/>
        <v>#NUM!</v>
      </c>
      <c r="AX139" s="7" t="e">
        <f t="shared" si="102"/>
        <v>#NUM!</v>
      </c>
      <c r="AY139" s="1">
        <f t="shared" si="103"/>
      </c>
      <c r="AZ139" s="1" t="e">
        <f t="shared" si="104"/>
        <v>#NUM!</v>
      </c>
      <c r="BA139" s="7">
        <f t="shared" si="105"/>
      </c>
      <c r="BB139" s="1" t="e">
        <f t="shared" si="106"/>
        <v>#NUM!</v>
      </c>
      <c r="BC139" s="1">
        <f t="shared" si="107"/>
      </c>
      <c r="BD139" s="7">
        <f t="shared" si="108"/>
      </c>
      <c r="BE139" s="7">
        <f t="shared" si="109"/>
      </c>
    </row>
    <row r="140" spans="10:57" ht="12.75">
      <c r="J140" s="7">
        <v>2800</v>
      </c>
      <c r="K140" s="7">
        <f t="shared" si="74"/>
        <v>96.66666666666667</v>
      </c>
      <c r="L140" s="7">
        <f t="shared" si="75"/>
        <v>1.0074125272201055</v>
      </c>
      <c r="M140" s="7">
        <f t="shared" si="76"/>
        <v>-0.007412527220105547</v>
      </c>
      <c r="N140" s="7">
        <f t="shared" si="77"/>
        <v>0.488437236450335</v>
      </c>
      <c r="O140" s="7">
        <f t="shared" si="78"/>
        <v>-166.07550762162953</v>
      </c>
      <c r="P140" s="7">
        <f t="shared" si="79"/>
        <v>25.92296279363144</v>
      </c>
      <c r="Q140" s="7">
        <f t="shared" si="80"/>
        <v>-6.406501793168091</v>
      </c>
      <c r="R140" s="7">
        <f t="shared" si="81"/>
        <v>6.406501793168091</v>
      </c>
      <c r="S140" s="7">
        <f>IF(Q140&gt;0,ERFC(Q140),(1+ERF(R140)))</f>
        <v>2</v>
      </c>
      <c r="T140" s="7">
        <f t="shared" si="82"/>
        <v>1.0432980954919466</v>
      </c>
      <c r="U140" s="7">
        <f t="shared" si="83"/>
        <v>0.6331569519321155</v>
      </c>
      <c r="V140" s="7">
        <f>ERF(T140)</f>
        <v>0.8599073647538391</v>
      </c>
      <c r="W140" s="7">
        <f>ERF(U140)</f>
        <v>0.6294369291874335</v>
      </c>
      <c r="X140" s="7">
        <f t="shared" si="84"/>
        <v>0.26437029360209885</v>
      </c>
      <c r="Z140" s="7">
        <f t="shared" si="85"/>
        <v>0</v>
      </c>
      <c r="AA140" s="7">
        <f t="shared" si="86"/>
        <v>1</v>
      </c>
      <c r="AB140" s="7">
        <f t="shared" si="87"/>
        <v>-282.0755076216295</v>
      </c>
      <c r="AC140" s="7">
        <f t="shared" si="88"/>
        <v>-10.881298942068756</v>
      </c>
      <c r="AD140" s="51">
        <f t="shared" si="89"/>
        <v>10.881298942068756</v>
      </c>
      <c r="AE140" s="1">
        <f>IF(AC140&gt;0,ERFC(AC140),(1+ERF(AD140)))</f>
        <v>2</v>
      </c>
      <c r="AF140" s="1" t="e">
        <f t="shared" si="90"/>
        <v>#DIV/0!</v>
      </c>
      <c r="AG140" s="1" t="e">
        <f t="shared" si="91"/>
        <v>#DIV/0!</v>
      </c>
      <c r="AH140" s="7" t="e">
        <f>ERF(AF140)</f>
        <v>#DIV/0!</v>
      </c>
      <c r="AI140" s="7" t="e">
        <f>ERF(AG140)</f>
        <v>#DIV/0!</v>
      </c>
      <c r="AJ140" s="7" t="e">
        <f t="shared" si="92"/>
        <v>#DIV/0!</v>
      </c>
      <c r="AL140" s="7">
        <f t="shared" si="93"/>
        <v>833.3333333333334</v>
      </c>
      <c r="AM140" s="7">
        <f t="shared" si="94"/>
        <v>0.0020764283165926375</v>
      </c>
      <c r="AN140" s="7">
        <f t="shared" si="95"/>
        <v>717.9244923783705</v>
      </c>
      <c r="AO140" s="7">
        <f t="shared" si="96"/>
        <v>27.694538548454222</v>
      </c>
      <c r="AP140" s="7">
        <f t="shared" si="97"/>
        <v>27.694538548454222</v>
      </c>
      <c r="AQ140" s="51" t="e">
        <f>IF(AO140&gt;0,ERFC(AO140),(1+ERF(AP140)))</f>
        <v>#NUM!</v>
      </c>
      <c r="AR140" s="7">
        <f t="shared" si="98"/>
        <v>0.3553345272593507</v>
      </c>
      <c r="AS140" s="7">
        <f t="shared" si="99"/>
        <v>0.21564548729448568</v>
      </c>
      <c r="AT140" s="7">
        <f>ERF(AR140)</f>
        <v>0.3846974435948048</v>
      </c>
      <c r="AU140" s="7">
        <f>ERF(AS140)</f>
        <v>0.23961006404453</v>
      </c>
      <c r="AV140" s="7" t="e">
        <f t="shared" si="100"/>
        <v>#NUM!</v>
      </c>
      <c r="AW140" s="7" t="e">
        <f t="shared" si="101"/>
        <v>#NUM!</v>
      </c>
      <c r="AX140" s="7" t="e">
        <f t="shared" si="102"/>
        <v>#NUM!</v>
      </c>
      <c r="AY140" s="1">
        <f t="shared" si="103"/>
      </c>
      <c r="AZ140" s="1" t="e">
        <f t="shared" si="104"/>
        <v>#NUM!</v>
      </c>
      <c r="BA140" s="7">
        <f t="shared" si="105"/>
      </c>
      <c r="BB140" s="1" t="e">
        <f t="shared" si="106"/>
        <v>#NUM!</v>
      </c>
      <c r="BC140" s="1">
        <f t="shared" si="107"/>
      </c>
      <c r="BD140" s="7">
        <f t="shared" si="108"/>
      </c>
      <c r="BE140" s="7">
        <f t="shared" si="109"/>
      </c>
    </row>
    <row r="141" spans="10:57" ht="12.75">
      <c r="J141" s="7">
        <v>2820</v>
      </c>
      <c r="K141" s="7">
        <f t="shared" si="74"/>
        <v>96.66666666666667</v>
      </c>
      <c r="L141" s="7">
        <f t="shared" si="75"/>
        <v>1.0074125272201055</v>
      </c>
      <c r="M141" s="7">
        <f t="shared" si="76"/>
        <v>-0.007412527220105547</v>
      </c>
      <c r="N141" s="7">
        <f t="shared" si="77"/>
        <v>0.488437236450335</v>
      </c>
      <c r="O141" s="7">
        <f t="shared" si="78"/>
        <v>-168.09033267606975</v>
      </c>
      <c r="P141" s="7">
        <f t="shared" si="79"/>
        <v>26.015380066414558</v>
      </c>
      <c r="Q141" s="7">
        <f t="shared" si="80"/>
        <v>-6.461190735901326</v>
      </c>
      <c r="R141" s="7">
        <f t="shared" si="81"/>
        <v>6.461190735901326</v>
      </c>
      <c r="S141" s="7">
        <f>IF(Q141&gt;0,ERFC(Q141),(1+ERF(R141)))</f>
        <v>2</v>
      </c>
      <c r="T141" s="7">
        <f t="shared" si="82"/>
        <v>1.0432980954919466</v>
      </c>
      <c r="U141" s="7">
        <f t="shared" si="83"/>
        <v>0.6331569519321155</v>
      </c>
      <c r="V141" s="7">
        <f>ERF(T141)</f>
        <v>0.8599073647538391</v>
      </c>
      <c r="W141" s="7">
        <f>ERF(U141)</f>
        <v>0.6294369291874335</v>
      </c>
      <c r="X141" s="7">
        <f t="shared" si="84"/>
        <v>0.26437029360209885</v>
      </c>
      <c r="Z141" s="7">
        <f t="shared" si="85"/>
        <v>0</v>
      </c>
      <c r="AA141" s="7">
        <f t="shared" si="86"/>
        <v>1</v>
      </c>
      <c r="AB141" s="7">
        <f t="shared" si="87"/>
        <v>-284.09033267606975</v>
      </c>
      <c r="AC141" s="7">
        <f t="shared" si="88"/>
        <v>-10.920091574707603</v>
      </c>
      <c r="AD141" s="51">
        <f t="shared" si="89"/>
        <v>10.920091574707603</v>
      </c>
      <c r="AE141" s="1">
        <f>IF(AC141&gt;0,ERFC(AC141),(1+ERF(AD141)))</f>
        <v>2</v>
      </c>
      <c r="AF141" s="1" t="e">
        <f t="shared" si="90"/>
        <v>#DIV/0!</v>
      </c>
      <c r="AG141" s="1" t="e">
        <f t="shared" si="91"/>
        <v>#DIV/0!</v>
      </c>
      <c r="AH141" s="7" t="e">
        <f>ERF(AF141)</f>
        <v>#DIV/0!</v>
      </c>
      <c r="AI141" s="7" t="e">
        <f>ERF(AG141)</f>
        <v>#DIV/0!</v>
      </c>
      <c r="AJ141" s="7" t="e">
        <f t="shared" si="92"/>
        <v>#DIV/0!</v>
      </c>
      <c r="AL141" s="7">
        <f t="shared" si="93"/>
        <v>833.3333333333334</v>
      </c>
      <c r="AM141" s="7">
        <f t="shared" si="94"/>
        <v>0.0020764283165926375</v>
      </c>
      <c r="AN141" s="7">
        <f t="shared" si="95"/>
        <v>715.9096673239303</v>
      </c>
      <c r="AO141" s="7">
        <f t="shared" si="96"/>
        <v>27.51870875982928</v>
      </c>
      <c r="AP141" s="7">
        <f t="shared" si="97"/>
        <v>27.51870875982928</v>
      </c>
      <c r="AQ141" s="51" t="e">
        <f>IF(AO141&gt;0,ERFC(AO141),(1+ERF(AP141)))</f>
        <v>#NUM!</v>
      </c>
      <c r="AR141" s="7">
        <f t="shared" si="98"/>
        <v>0.3553345272593507</v>
      </c>
      <c r="AS141" s="7">
        <f t="shared" si="99"/>
        <v>0.21564548729448568</v>
      </c>
      <c r="AT141" s="7">
        <f>ERF(AR141)</f>
        <v>0.3846974435948048</v>
      </c>
      <c r="AU141" s="7">
        <f>ERF(AS141)</f>
        <v>0.23961006404453</v>
      </c>
      <c r="AV141" s="7" t="e">
        <f t="shared" si="100"/>
        <v>#NUM!</v>
      </c>
      <c r="AW141" s="7" t="e">
        <f t="shared" si="101"/>
        <v>#NUM!</v>
      </c>
      <c r="AX141" s="7" t="e">
        <f t="shared" si="102"/>
        <v>#NUM!</v>
      </c>
      <c r="AY141" s="1">
        <f t="shared" si="103"/>
      </c>
      <c r="AZ141" s="1" t="e">
        <f t="shared" si="104"/>
        <v>#NUM!</v>
      </c>
      <c r="BA141" s="7">
        <f t="shared" si="105"/>
      </c>
      <c r="BB141" s="1" t="e">
        <f t="shared" si="106"/>
        <v>#NUM!</v>
      </c>
      <c r="BC141" s="1">
        <f t="shared" si="107"/>
      </c>
      <c r="BD141" s="7">
        <f t="shared" si="108"/>
      </c>
      <c r="BE141" s="7">
        <f t="shared" si="109"/>
      </c>
    </row>
    <row r="142" spans="10:57" ht="12.75">
      <c r="J142" s="7">
        <v>2840</v>
      </c>
      <c r="K142" s="7">
        <f t="shared" si="74"/>
        <v>96.66666666666667</v>
      </c>
      <c r="L142" s="7">
        <f t="shared" si="75"/>
        <v>1.0074125272201055</v>
      </c>
      <c r="M142" s="7">
        <f t="shared" si="76"/>
        <v>-0.007412527220105547</v>
      </c>
      <c r="N142" s="7">
        <f t="shared" si="77"/>
        <v>0.488437236450335</v>
      </c>
      <c r="O142" s="7">
        <f t="shared" si="78"/>
        <v>-170.10515773050997</v>
      </c>
      <c r="P142" s="7">
        <f t="shared" si="79"/>
        <v>26.107470195329153</v>
      </c>
      <c r="Q142" s="7">
        <f t="shared" si="80"/>
        <v>-6.515574142489808</v>
      </c>
      <c r="R142" s="7">
        <f t="shared" si="81"/>
        <v>6.515574142489808</v>
      </c>
      <c r="S142" s="7">
        <f>IF(Q142&gt;0,ERFC(Q142),(1+ERF(R142)))</f>
        <v>2</v>
      </c>
      <c r="T142" s="7">
        <f t="shared" si="82"/>
        <v>1.0432980954919466</v>
      </c>
      <c r="U142" s="7">
        <f t="shared" si="83"/>
        <v>0.6331569519321155</v>
      </c>
      <c r="V142" s="7">
        <f>ERF(T142)</f>
        <v>0.8599073647538391</v>
      </c>
      <c r="W142" s="7">
        <f>ERF(U142)</f>
        <v>0.6294369291874335</v>
      </c>
      <c r="X142" s="7">
        <f t="shared" si="84"/>
        <v>0.26437029360209885</v>
      </c>
      <c r="Z142" s="7">
        <f t="shared" si="85"/>
        <v>0</v>
      </c>
      <c r="AA142" s="7">
        <f t="shared" si="86"/>
        <v>1</v>
      </c>
      <c r="AB142" s="7">
        <f t="shared" si="87"/>
        <v>-286.10515773051</v>
      </c>
      <c r="AC142" s="7">
        <f t="shared" si="88"/>
        <v>-10.958746887000052</v>
      </c>
      <c r="AD142" s="51">
        <f t="shared" si="89"/>
        <v>10.958746887000052</v>
      </c>
      <c r="AE142" s="1">
        <f>IF(AC142&gt;0,ERFC(AC142),(1+ERF(AD142)))</f>
        <v>2</v>
      </c>
      <c r="AF142" s="1" t="e">
        <f t="shared" si="90"/>
        <v>#DIV/0!</v>
      </c>
      <c r="AG142" s="1" t="e">
        <f t="shared" si="91"/>
        <v>#DIV/0!</v>
      </c>
      <c r="AH142" s="7" t="e">
        <f>ERF(AF142)</f>
        <v>#DIV/0!</v>
      </c>
      <c r="AI142" s="7" t="e">
        <f>ERF(AG142)</f>
        <v>#DIV/0!</v>
      </c>
      <c r="AJ142" s="7" t="e">
        <f t="shared" si="92"/>
        <v>#DIV/0!</v>
      </c>
      <c r="AL142" s="7">
        <f t="shared" si="93"/>
        <v>833.3333333333334</v>
      </c>
      <c r="AM142" s="7">
        <f t="shared" si="94"/>
        <v>0.0020764283165926375</v>
      </c>
      <c r="AN142" s="7">
        <f t="shared" si="95"/>
        <v>713.89484226949</v>
      </c>
      <c r="AO142" s="7">
        <f t="shared" si="96"/>
        <v>27.344466427743424</v>
      </c>
      <c r="AP142" s="7">
        <f t="shared" si="97"/>
        <v>27.344466427743424</v>
      </c>
      <c r="AQ142" s="51" t="e">
        <f>IF(AO142&gt;0,ERFC(AO142),(1+ERF(AP142)))</f>
        <v>#NUM!</v>
      </c>
      <c r="AR142" s="7">
        <f t="shared" si="98"/>
        <v>0.3553345272593507</v>
      </c>
      <c r="AS142" s="7">
        <f t="shared" si="99"/>
        <v>0.21564548729448568</v>
      </c>
      <c r="AT142" s="7">
        <f>ERF(AR142)</f>
        <v>0.3846974435948048</v>
      </c>
      <c r="AU142" s="7">
        <f>ERF(AS142)</f>
        <v>0.23961006404453</v>
      </c>
      <c r="AV142" s="7" t="e">
        <f t="shared" si="100"/>
        <v>#NUM!</v>
      </c>
      <c r="AW142" s="7" t="e">
        <f t="shared" si="101"/>
        <v>#NUM!</v>
      </c>
      <c r="AX142" s="7" t="e">
        <f t="shared" si="102"/>
        <v>#NUM!</v>
      </c>
      <c r="AY142" s="1">
        <f t="shared" si="103"/>
      </c>
      <c r="AZ142" s="1" t="e">
        <f t="shared" si="104"/>
        <v>#NUM!</v>
      </c>
      <c r="BA142" s="7">
        <f t="shared" si="105"/>
      </c>
      <c r="BB142" s="1" t="e">
        <f t="shared" si="106"/>
        <v>#NUM!</v>
      </c>
      <c r="BC142" s="1">
        <f t="shared" si="107"/>
      </c>
      <c r="BD142" s="7">
        <f t="shared" si="108"/>
      </c>
      <c r="BE142" s="7">
        <f t="shared" si="109"/>
      </c>
    </row>
    <row r="143" spans="10:57" ht="12.75">
      <c r="J143" s="7">
        <v>2860</v>
      </c>
      <c r="K143" s="7">
        <f t="shared" si="74"/>
        <v>96.66666666666667</v>
      </c>
      <c r="L143" s="7">
        <f t="shared" si="75"/>
        <v>1.0074125272201055</v>
      </c>
      <c r="M143" s="7">
        <f t="shared" si="76"/>
        <v>-0.007412527220105547</v>
      </c>
      <c r="N143" s="7">
        <f t="shared" si="77"/>
        <v>0.488437236450335</v>
      </c>
      <c r="O143" s="7">
        <f t="shared" si="78"/>
        <v>-172.1199827849502</v>
      </c>
      <c r="P143" s="7">
        <f t="shared" si="79"/>
        <v>26.199236630100504</v>
      </c>
      <c r="Q143" s="7">
        <f t="shared" si="80"/>
        <v>-6.569656406980966</v>
      </c>
      <c r="R143" s="7">
        <f t="shared" si="81"/>
        <v>6.569656406980966</v>
      </c>
      <c r="S143" s="7">
        <f>IF(Q143&gt;0,ERFC(Q143),(1+ERF(R143)))</f>
        <v>2</v>
      </c>
      <c r="T143" s="7">
        <f t="shared" si="82"/>
        <v>1.0432980954919466</v>
      </c>
      <c r="U143" s="7">
        <f t="shared" si="83"/>
        <v>0.6331569519321155</v>
      </c>
      <c r="V143" s="7">
        <f>ERF(T143)</f>
        <v>0.8599073647538391</v>
      </c>
      <c r="W143" s="7">
        <f>ERF(U143)</f>
        <v>0.6294369291874335</v>
      </c>
      <c r="X143" s="7">
        <f t="shared" si="84"/>
        <v>0.26437029360209885</v>
      </c>
      <c r="Z143" s="7">
        <f t="shared" si="85"/>
        <v>0</v>
      </c>
      <c r="AA143" s="7">
        <f t="shared" si="86"/>
        <v>1</v>
      </c>
      <c r="AB143" s="7">
        <f t="shared" si="87"/>
        <v>-288.1199827849502</v>
      </c>
      <c r="AC143" s="7">
        <f t="shared" si="88"/>
        <v>-10.997266326986296</v>
      </c>
      <c r="AD143" s="51">
        <f t="shared" si="89"/>
        <v>10.997266326986296</v>
      </c>
      <c r="AE143" s="1">
        <f>IF(AC143&gt;0,ERFC(AC143),(1+ERF(AD143)))</f>
        <v>2</v>
      </c>
      <c r="AF143" s="1" t="e">
        <f t="shared" si="90"/>
        <v>#DIV/0!</v>
      </c>
      <c r="AG143" s="1" t="e">
        <f t="shared" si="91"/>
        <v>#DIV/0!</v>
      </c>
      <c r="AH143" s="7" t="e">
        <f>ERF(AF143)</f>
        <v>#DIV/0!</v>
      </c>
      <c r="AI143" s="7" t="e">
        <f>ERF(AG143)</f>
        <v>#DIV/0!</v>
      </c>
      <c r="AJ143" s="7" t="e">
        <f t="shared" si="92"/>
        <v>#DIV/0!</v>
      </c>
      <c r="AL143" s="7">
        <f t="shared" si="93"/>
        <v>833.3333333333334</v>
      </c>
      <c r="AM143" s="7">
        <f t="shared" si="94"/>
        <v>0.0020764283165926375</v>
      </c>
      <c r="AN143" s="7">
        <f t="shared" si="95"/>
        <v>711.8800172150497</v>
      </c>
      <c r="AO143" s="7">
        <f t="shared" si="96"/>
        <v>27.171784707542407</v>
      </c>
      <c r="AP143" s="7">
        <f t="shared" si="97"/>
        <v>27.171784707542407</v>
      </c>
      <c r="AQ143" s="51">
        <f>IF(AO143&gt;0,ERFC(AO143),(1+ERF(AP143)))</f>
        <v>0</v>
      </c>
      <c r="AR143" s="7">
        <f t="shared" si="98"/>
        <v>0.3553345272593507</v>
      </c>
      <c r="AS143" s="7">
        <f t="shared" si="99"/>
        <v>0.21564548729448568</v>
      </c>
      <c r="AT143" s="7">
        <f>ERF(AR143)</f>
        <v>0.3846974435948048</v>
      </c>
      <c r="AU143" s="7">
        <f>ERF(AS143)</f>
        <v>0.23961006404453</v>
      </c>
      <c r="AV143" s="7">
        <f t="shared" si="100"/>
        <v>0</v>
      </c>
      <c r="AW143" s="7">
        <f t="shared" si="101"/>
        <v>0</v>
      </c>
      <c r="AX143" s="7">
        <f t="shared" si="102"/>
      </c>
      <c r="AY143" s="1">
        <f t="shared" si="103"/>
      </c>
      <c r="AZ143" s="1">
        <f t="shared" si="104"/>
      </c>
      <c r="BA143" s="7">
        <f t="shared" si="105"/>
      </c>
      <c r="BB143" s="1">
        <f t="shared" si="106"/>
      </c>
      <c r="BC143" s="1">
        <f t="shared" si="107"/>
      </c>
      <c r="BD143" s="7">
        <f t="shared" si="108"/>
        <v>0</v>
      </c>
      <c r="BE143" s="7">
        <f t="shared" si="109"/>
      </c>
    </row>
    <row r="144" spans="10:57" ht="12.75">
      <c r="J144" s="7">
        <v>2880</v>
      </c>
      <c r="K144" s="7">
        <f t="shared" si="74"/>
        <v>96.66666666666667</v>
      </c>
      <c r="L144" s="7">
        <f t="shared" si="75"/>
        <v>1.0074125272201055</v>
      </c>
      <c r="M144" s="7">
        <f t="shared" si="76"/>
        <v>-0.007412527220105547</v>
      </c>
      <c r="N144" s="7">
        <f t="shared" si="77"/>
        <v>0.488437236450335</v>
      </c>
      <c r="O144" s="7">
        <f t="shared" si="78"/>
        <v>-174.13480783939042</v>
      </c>
      <c r="P144" s="7">
        <f t="shared" si="79"/>
        <v>26.29068276024797</v>
      </c>
      <c r="Q144" s="7">
        <f t="shared" si="80"/>
        <v>-6.623441826420943</v>
      </c>
      <c r="R144" s="7">
        <f t="shared" si="81"/>
        <v>6.623441826420943</v>
      </c>
      <c r="S144" s="7">
        <f>IF(Q144&gt;0,ERFC(Q144),(1+ERF(R144)))</f>
        <v>2</v>
      </c>
      <c r="T144" s="7">
        <f t="shared" si="82"/>
        <v>1.0432980954919466</v>
      </c>
      <c r="U144" s="7">
        <f t="shared" si="83"/>
        <v>0.6331569519321155</v>
      </c>
      <c r="V144" s="7">
        <f>ERF(T144)</f>
        <v>0.8599073647538391</v>
      </c>
      <c r="W144" s="7">
        <f>ERF(U144)</f>
        <v>0.6294369291874335</v>
      </c>
      <c r="X144" s="7">
        <f t="shared" si="84"/>
        <v>0.26437029360209885</v>
      </c>
      <c r="Z144" s="7">
        <f t="shared" si="85"/>
        <v>0</v>
      </c>
      <c r="AA144" s="7">
        <f t="shared" si="86"/>
        <v>1</v>
      </c>
      <c r="AB144" s="7">
        <f t="shared" si="87"/>
        <v>-290.1348078393904</v>
      </c>
      <c r="AC144" s="7">
        <f t="shared" si="88"/>
        <v>-11.035651317434782</v>
      </c>
      <c r="AD144" s="51">
        <f t="shared" si="89"/>
        <v>11.035651317434782</v>
      </c>
      <c r="AE144" s="1">
        <f>IF(AC144&gt;0,ERFC(AC144),(1+ERF(AD144)))</f>
        <v>2</v>
      </c>
      <c r="AF144" s="1" t="e">
        <f t="shared" si="90"/>
        <v>#DIV/0!</v>
      </c>
      <c r="AG144" s="1" t="e">
        <f t="shared" si="91"/>
        <v>#DIV/0!</v>
      </c>
      <c r="AH144" s="7" t="e">
        <f>ERF(AF144)</f>
        <v>#DIV/0!</v>
      </c>
      <c r="AI144" s="7" t="e">
        <f>ERF(AG144)</f>
        <v>#DIV/0!</v>
      </c>
      <c r="AJ144" s="7" t="e">
        <f t="shared" si="92"/>
        <v>#DIV/0!</v>
      </c>
      <c r="AL144" s="7">
        <f t="shared" si="93"/>
        <v>833.3333333333334</v>
      </c>
      <c r="AM144" s="7">
        <f t="shared" si="94"/>
        <v>0.0020764283165926375</v>
      </c>
      <c r="AN144" s="7">
        <f t="shared" si="95"/>
        <v>709.8651921606096</v>
      </c>
      <c r="AO144" s="7">
        <f t="shared" si="96"/>
        <v>27.000637398201757</v>
      </c>
      <c r="AP144" s="7">
        <f t="shared" si="97"/>
        <v>27.000637398201757</v>
      </c>
      <c r="AQ144" s="51">
        <f>IF(AO144&gt;0,ERFC(AO144),(1+ERF(AP144)))</f>
        <v>0</v>
      </c>
      <c r="AR144" s="7">
        <f t="shared" si="98"/>
        <v>0.3553345272593507</v>
      </c>
      <c r="AS144" s="7">
        <f t="shared" si="99"/>
        <v>0.21564548729448568</v>
      </c>
      <c r="AT144" s="7">
        <f>ERF(AR144)</f>
        <v>0.3846974435948048</v>
      </c>
      <c r="AU144" s="7">
        <f>ERF(AS144)</f>
        <v>0.23961006404453</v>
      </c>
      <c r="AV144" s="7">
        <f t="shared" si="100"/>
        <v>0</v>
      </c>
      <c r="AW144" s="7">
        <f t="shared" si="101"/>
        <v>0</v>
      </c>
      <c r="AX144" s="7">
        <f t="shared" si="102"/>
      </c>
      <c r="AY144" s="1">
        <f t="shared" si="103"/>
      </c>
      <c r="AZ144" s="1">
        <f t="shared" si="104"/>
      </c>
      <c r="BA144" s="7">
        <f t="shared" si="105"/>
      </c>
      <c r="BB144" s="1">
        <f t="shared" si="106"/>
      </c>
      <c r="BC144" s="1">
        <f t="shared" si="107"/>
      </c>
      <c r="BD144" s="7">
        <f t="shared" si="108"/>
        <v>0</v>
      </c>
      <c r="BE144" s="7">
        <f t="shared" si="109"/>
      </c>
    </row>
    <row r="145" spans="10:57" ht="12.75">
      <c r="J145" s="7">
        <v>2900</v>
      </c>
      <c r="K145" s="7">
        <f t="shared" si="74"/>
        <v>96.66666666666667</v>
      </c>
      <c r="L145" s="7">
        <f t="shared" si="75"/>
        <v>1.0074125272201055</v>
      </c>
      <c r="M145" s="7">
        <f t="shared" si="76"/>
        <v>-0.007412527220105547</v>
      </c>
      <c r="N145" s="7">
        <f t="shared" si="77"/>
        <v>0.488437236450335</v>
      </c>
      <c r="O145" s="7">
        <f t="shared" si="78"/>
        <v>-176.14963289383059</v>
      </c>
      <c r="P145" s="7">
        <f t="shared" si="79"/>
        <v>26.38181191654584</v>
      </c>
      <c r="Q145" s="7">
        <f t="shared" si="80"/>
        <v>-6.676934603697751</v>
      </c>
      <c r="R145" s="7">
        <f t="shared" si="81"/>
        <v>6.676934603697751</v>
      </c>
      <c r="S145" s="7">
        <f>IF(Q145&gt;0,ERFC(Q145),(1+ERF(R145)))</f>
        <v>2</v>
      </c>
      <c r="T145" s="7">
        <f t="shared" si="82"/>
        <v>1.0432980954919466</v>
      </c>
      <c r="U145" s="7">
        <f t="shared" si="83"/>
        <v>0.6331569519321155</v>
      </c>
      <c r="V145" s="7">
        <f>ERF(T145)</f>
        <v>0.8599073647538391</v>
      </c>
      <c r="W145" s="7">
        <f>ERF(U145)</f>
        <v>0.6294369291874335</v>
      </c>
      <c r="X145" s="7">
        <f t="shared" si="84"/>
        <v>0.26437029360209885</v>
      </c>
      <c r="Z145" s="7">
        <f t="shared" si="85"/>
        <v>0</v>
      </c>
      <c r="AA145" s="7">
        <f t="shared" si="86"/>
        <v>1</v>
      </c>
      <c r="AB145" s="7">
        <f t="shared" si="87"/>
        <v>-292.1496328938306</v>
      </c>
      <c r="AC145" s="7">
        <f t="shared" si="88"/>
        <v>-11.07390325645539</v>
      </c>
      <c r="AD145" s="51">
        <f t="shared" si="89"/>
        <v>11.07390325645539</v>
      </c>
      <c r="AE145" s="1">
        <f>IF(AC145&gt;0,ERFC(AC145),(1+ERF(AD145)))</f>
        <v>2</v>
      </c>
      <c r="AF145" s="1" t="e">
        <f t="shared" si="90"/>
        <v>#DIV/0!</v>
      </c>
      <c r="AG145" s="1" t="e">
        <f t="shared" si="91"/>
        <v>#DIV/0!</v>
      </c>
      <c r="AH145" s="7" t="e">
        <f>ERF(AF145)</f>
        <v>#DIV/0!</v>
      </c>
      <c r="AI145" s="7" t="e">
        <f>ERF(AG145)</f>
        <v>#DIV/0!</v>
      </c>
      <c r="AJ145" s="7" t="e">
        <f t="shared" si="92"/>
        <v>#DIV/0!</v>
      </c>
      <c r="AL145" s="7">
        <f t="shared" si="93"/>
        <v>833.3333333333334</v>
      </c>
      <c r="AM145" s="7">
        <f t="shared" si="94"/>
        <v>0.0020764283165926375</v>
      </c>
      <c r="AN145" s="7">
        <f t="shared" si="95"/>
        <v>707.8503671061694</v>
      </c>
      <c r="AO145" s="7">
        <f t="shared" si="96"/>
        <v>26.83099892248978</v>
      </c>
      <c r="AP145" s="7">
        <f t="shared" si="97"/>
        <v>26.83099892248978</v>
      </c>
      <c r="AQ145" s="51">
        <f>IF(AO145&gt;0,ERFC(AO145),(1+ERF(AP145)))</f>
        <v>0</v>
      </c>
      <c r="AR145" s="7">
        <f t="shared" si="98"/>
        <v>0.3553345272593507</v>
      </c>
      <c r="AS145" s="7">
        <f t="shared" si="99"/>
        <v>0.21564548729448568</v>
      </c>
      <c r="AT145" s="7">
        <f>ERF(AR145)</f>
        <v>0.3846974435948048</v>
      </c>
      <c r="AU145" s="7">
        <f>ERF(AS145)</f>
        <v>0.23961006404453</v>
      </c>
      <c r="AV145" s="7">
        <f t="shared" si="100"/>
        <v>0</v>
      </c>
      <c r="AW145" s="7">
        <f t="shared" si="101"/>
        <v>0</v>
      </c>
      <c r="AX145" s="7">
        <f t="shared" si="102"/>
      </c>
      <c r="AY145" s="1">
        <f t="shared" si="103"/>
      </c>
      <c r="AZ145" s="1">
        <f t="shared" si="104"/>
      </c>
      <c r="BA145" s="7">
        <f t="shared" si="105"/>
      </c>
      <c r="BB145" s="1">
        <f t="shared" si="106"/>
      </c>
      <c r="BC145" s="1">
        <f t="shared" si="107"/>
      </c>
      <c r="BD145" s="7">
        <f t="shared" si="108"/>
        <v>0</v>
      </c>
      <c r="BE145" s="7">
        <f t="shared" si="109"/>
      </c>
    </row>
    <row r="146" spans="10:57" ht="12.75">
      <c r="J146" s="7">
        <v>2920</v>
      </c>
      <c r="K146" s="7">
        <f t="shared" si="74"/>
        <v>96.66666666666667</v>
      </c>
      <c r="L146" s="7">
        <f t="shared" si="75"/>
        <v>1.0074125272201055</v>
      </c>
      <c r="M146" s="7">
        <f t="shared" si="76"/>
        <v>-0.007412527220105547</v>
      </c>
      <c r="N146" s="7">
        <f t="shared" si="77"/>
        <v>0.488437236450335</v>
      </c>
      <c r="O146" s="7">
        <f t="shared" si="78"/>
        <v>-178.1644579482708</v>
      </c>
      <c r="P146" s="7">
        <f t="shared" si="79"/>
        <v>26.472627372438875</v>
      </c>
      <c r="Q146" s="7">
        <f t="shared" si="80"/>
        <v>-6.730138850281291</v>
      </c>
      <c r="R146" s="7">
        <f t="shared" si="81"/>
        <v>6.730138850281291</v>
      </c>
      <c r="S146" s="7">
        <f>IF(Q146&gt;0,ERFC(Q146),(1+ERF(R146)))</f>
        <v>2</v>
      </c>
      <c r="T146" s="7">
        <f t="shared" si="82"/>
        <v>1.0432980954919466</v>
      </c>
      <c r="U146" s="7">
        <f t="shared" si="83"/>
        <v>0.6331569519321155</v>
      </c>
      <c r="V146" s="7">
        <f>ERF(T146)</f>
        <v>0.8599073647538391</v>
      </c>
      <c r="W146" s="7">
        <f>ERF(U146)</f>
        <v>0.6294369291874335</v>
      </c>
      <c r="X146" s="7">
        <f t="shared" si="84"/>
        <v>0.26437029360209885</v>
      </c>
      <c r="Z146" s="7">
        <f t="shared" si="85"/>
        <v>0</v>
      </c>
      <c r="AA146" s="7">
        <f t="shared" si="86"/>
        <v>1</v>
      </c>
      <c r="AB146" s="7">
        <f t="shared" si="87"/>
        <v>-294.1644579482708</v>
      </c>
      <c r="AC146" s="7">
        <f t="shared" si="88"/>
        <v>-11.112023518093663</v>
      </c>
      <c r="AD146" s="51">
        <f t="shared" si="89"/>
        <v>11.112023518093663</v>
      </c>
      <c r="AE146" s="1">
        <f>IF(AC146&gt;0,ERFC(AC146),(1+ERF(AD146)))</f>
        <v>2</v>
      </c>
      <c r="AF146" s="1" t="e">
        <f t="shared" si="90"/>
        <v>#DIV/0!</v>
      </c>
      <c r="AG146" s="1" t="e">
        <f t="shared" si="91"/>
        <v>#DIV/0!</v>
      </c>
      <c r="AH146" s="7" t="e">
        <f>ERF(AF146)</f>
        <v>#DIV/0!</v>
      </c>
      <c r="AI146" s="7" t="e">
        <f>ERF(AG146)</f>
        <v>#DIV/0!</v>
      </c>
      <c r="AJ146" s="7" t="e">
        <f t="shared" si="92"/>
        <v>#DIV/0!</v>
      </c>
      <c r="AL146" s="7">
        <f t="shared" si="93"/>
        <v>833.3333333333334</v>
      </c>
      <c r="AM146" s="7">
        <f t="shared" si="94"/>
        <v>0.0020764283165926375</v>
      </c>
      <c r="AN146" s="7">
        <f t="shared" si="95"/>
        <v>705.8355420517291</v>
      </c>
      <c r="AO146" s="7">
        <f t="shared" si="96"/>
        <v>26.66284430787505</v>
      </c>
      <c r="AP146" s="7">
        <f t="shared" si="97"/>
        <v>26.66284430787505</v>
      </c>
      <c r="AQ146" s="51">
        <f>IF(AO146&gt;0,ERFC(AO146),(1+ERF(AP146)))</f>
        <v>0</v>
      </c>
      <c r="AR146" s="7">
        <f t="shared" si="98"/>
        <v>0.3553345272593507</v>
      </c>
      <c r="AS146" s="7">
        <f t="shared" si="99"/>
        <v>0.21564548729448568</v>
      </c>
      <c r="AT146" s="7">
        <f>ERF(AR146)</f>
        <v>0.3846974435948048</v>
      </c>
      <c r="AU146" s="7">
        <f>ERF(AS146)</f>
        <v>0.23961006404453</v>
      </c>
      <c r="AV146" s="7">
        <f t="shared" si="100"/>
        <v>0</v>
      </c>
      <c r="AW146" s="7">
        <f t="shared" si="101"/>
        <v>0</v>
      </c>
      <c r="AX146" s="7">
        <f t="shared" si="102"/>
      </c>
      <c r="AY146" s="1">
        <f t="shared" si="103"/>
      </c>
      <c r="AZ146" s="1">
        <f t="shared" si="104"/>
      </c>
      <c r="BA146" s="7">
        <f t="shared" si="105"/>
      </c>
      <c r="BB146" s="1">
        <f t="shared" si="106"/>
      </c>
      <c r="BC146" s="1">
        <f t="shared" si="107"/>
      </c>
      <c r="BD146" s="7">
        <f t="shared" si="108"/>
        <v>0</v>
      </c>
      <c r="BE146" s="7">
        <f t="shared" si="109"/>
      </c>
    </row>
    <row r="147" spans="10:57" ht="12.75">
      <c r="J147" s="7">
        <v>2940</v>
      </c>
      <c r="K147" s="7">
        <f t="shared" si="74"/>
        <v>96.66666666666667</v>
      </c>
      <c r="L147" s="7">
        <f t="shared" si="75"/>
        <v>1.0074125272201055</v>
      </c>
      <c r="M147" s="7">
        <f t="shared" si="76"/>
        <v>-0.007412527220105547</v>
      </c>
      <c r="N147" s="7">
        <f t="shared" si="77"/>
        <v>0.488437236450335</v>
      </c>
      <c r="O147" s="7">
        <f t="shared" si="78"/>
        <v>-180.17928300271103</v>
      </c>
      <c r="P147" s="7">
        <f t="shared" si="79"/>
        <v>26.563132345414388</v>
      </c>
      <c r="Q147" s="7">
        <f t="shared" si="80"/>
        <v>-6.783058588864634</v>
      </c>
      <c r="R147" s="7">
        <f t="shared" si="81"/>
        <v>6.783058588864634</v>
      </c>
      <c r="S147" s="7">
        <f>IF(Q147&gt;0,ERFC(Q147),(1+ERF(R147)))</f>
        <v>2</v>
      </c>
      <c r="T147" s="7">
        <f t="shared" si="82"/>
        <v>1.0432980954919466</v>
      </c>
      <c r="U147" s="7">
        <f t="shared" si="83"/>
        <v>0.6331569519321155</v>
      </c>
      <c r="V147" s="7">
        <f>ERF(T147)</f>
        <v>0.8599073647538391</v>
      </c>
      <c r="W147" s="7">
        <f>ERF(U147)</f>
        <v>0.6294369291874335</v>
      </c>
      <c r="X147" s="7">
        <f t="shared" si="84"/>
        <v>0.26437029360209885</v>
      </c>
      <c r="Z147" s="7">
        <f t="shared" si="85"/>
        <v>0</v>
      </c>
      <c r="AA147" s="7">
        <f t="shared" si="86"/>
        <v>1</v>
      </c>
      <c r="AB147" s="7">
        <f t="shared" si="87"/>
        <v>-296.17928300271103</v>
      </c>
      <c r="AC147" s="7">
        <f t="shared" si="88"/>
        <v>-11.15001345290668</v>
      </c>
      <c r="AD147" s="51">
        <f t="shared" si="89"/>
        <v>11.15001345290668</v>
      </c>
      <c r="AE147" s="1">
        <f>IF(AC147&gt;0,ERFC(AC147),(1+ERF(AD147)))</f>
        <v>2</v>
      </c>
      <c r="AF147" s="1" t="e">
        <f t="shared" si="90"/>
        <v>#DIV/0!</v>
      </c>
      <c r="AG147" s="1" t="e">
        <f t="shared" si="91"/>
        <v>#DIV/0!</v>
      </c>
      <c r="AH147" s="7" t="e">
        <f>ERF(AF147)</f>
        <v>#DIV/0!</v>
      </c>
      <c r="AI147" s="7" t="e">
        <f>ERF(AG147)</f>
        <v>#DIV/0!</v>
      </c>
      <c r="AJ147" s="7" t="e">
        <f t="shared" si="92"/>
        <v>#DIV/0!</v>
      </c>
      <c r="AL147" s="7">
        <f t="shared" si="93"/>
        <v>833.3333333333334</v>
      </c>
      <c r="AM147" s="7">
        <f t="shared" si="94"/>
        <v>0.0020764283165926375</v>
      </c>
      <c r="AN147" s="7">
        <f t="shared" si="95"/>
        <v>703.820716997289</v>
      </c>
      <c r="AO147" s="7">
        <f t="shared" si="96"/>
        <v>26.49614916814545</v>
      </c>
      <c r="AP147" s="7">
        <f t="shared" si="97"/>
        <v>26.49614916814545</v>
      </c>
      <c r="AQ147" s="51">
        <f>IF(AO147&gt;0,ERFC(AO147),(1+ERF(AP147)))</f>
        <v>0</v>
      </c>
      <c r="AR147" s="7">
        <f t="shared" si="98"/>
        <v>0.3553345272593507</v>
      </c>
      <c r="AS147" s="7">
        <f t="shared" si="99"/>
        <v>0.21564548729448568</v>
      </c>
      <c r="AT147" s="7">
        <f>ERF(AR147)</f>
        <v>0.3846974435948048</v>
      </c>
      <c r="AU147" s="7">
        <f>ERF(AS147)</f>
        <v>0.23961006404453</v>
      </c>
      <c r="AV147" s="7">
        <f t="shared" si="100"/>
        <v>0</v>
      </c>
      <c r="AW147" s="7">
        <f t="shared" si="101"/>
        <v>0</v>
      </c>
      <c r="AX147" s="7">
        <f t="shared" si="102"/>
      </c>
      <c r="AY147" s="1">
        <f t="shared" si="103"/>
      </c>
      <c r="AZ147" s="1">
        <f t="shared" si="104"/>
      </c>
      <c r="BA147" s="7">
        <f t="shared" si="105"/>
      </c>
      <c r="BB147" s="1">
        <f t="shared" si="106"/>
      </c>
      <c r="BC147" s="1">
        <f t="shared" si="107"/>
      </c>
      <c r="BD147" s="7">
        <f t="shared" si="108"/>
        <v>0</v>
      </c>
      <c r="BE147" s="7">
        <f t="shared" si="109"/>
      </c>
    </row>
    <row r="148" spans="10:57" ht="12.75">
      <c r="J148" s="7">
        <v>2960</v>
      </c>
      <c r="K148" s="7">
        <f t="shared" si="74"/>
        <v>96.66666666666667</v>
      </c>
      <c r="L148" s="7">
        <f t="shared" si="75"/>
        <v>1.0074125272201055</v>
      </c>
      <c r="M148" s="7">
        <f t="shared" si="76"/>
        <v>-0.007412527220105547</v>
      </c>
      <c r="N148" s="7">
        <f t="shared" si="77"/>
        <v>0.488437236450335</v>
      </c>
      <c r="O148" s="7">
        <f t="shared" si="78"/>
        <v>-182.19410805715125</v>
      </c>
      <c r="P148" s="7">
        <f t="shared" si="79"/>
        <v>26.65332999833229</v>
      </c>
      <c r="Q148" s="7">
        <f t="shared" si="80"/>
        <v>-6.835697755910846</v>
      </c>
      <c r="R148" s="7">
        <f t="shared" si="81"/>
        <v>6.835697755910846</v>
      </c>
      <c r="S148" s="7">
        <f>IF(Q148&gt;0,ERFC(Q148),(1+ERF(R148)))</f>
        <v>2</v>
      </c>
      <c r="T148" s="7">
        <f t="shared" si="82"/>
        <v>1.0432980954919466</v>
      </c>
      <c r="U148" s="7">
        <f t="shared" si="83"/>
        <v>0.6331569519321155</v>
      </c>
      <c r="V148" s="7">
        <f>ERF(T148)</f>
        <v>0.8599073647538391</v>
      </c>
      <c r="W148" s="7">
        <f>ERF(U148)</f>
        <v>0.6294369291874335</v>
      </c>
      <c r="X148" s="7">
        <f t="shared" si="84"/>
        <v>0.26437029360209885</v>
      </c>
      <c r="Z148" s="7">
        <f t="shared" si="85"/>
        <v>0</v>
      </c>
      <c r="AA148" s="7">
        <f t="shared" si="86"/>
        <v>1</v>
      </c>
      <c r="AB148" s="7">
        <f t="shared" si="87"/>
        <v>-298.19410805715125</v>
      </c>
      <c r="AC148" s="7">
        <f t="shared" si="88"/>
        <v>-11.187874388521411</v>
      </c>
      <c r="AD148" s="51">
        <f t="shared" si="89"/>
        <v>11.187874388521411</v>
      </c>
      <c r="AE148" s="1">
        <f>IF(AC148&gt;0,ERFC(AC148),(1+ERF(AD148)))</f>
        <v>2</v>
      </c>
      <c r="AF148" s="1" t="e">
        <f t="shared" si="90"/>
        <v>#DIV/0!</v>
      </c>
      <c r="AG148" s="1" t="e">
        <f t="shared" si="91"/>
        <v>#DIV/0!</v>
      </c>
      <c r="AH148" s="7" t="e">
        <f>ERF(AF148)</f>
        <v>#DIV/0!</v>
      </c>
      <c r="AI148" s="7" t="e">
        <f>ERF(AG148)</f>
        <v>#DIV/0!</v>
      </c>
      <c r="AJ148" s="7" t="e">
        <f t="shared" si="92"/>
        <v>#DIV/0!</v>
      </c>
      <c r="AL148" s="7">
        <f t="shared" si="93"/>
        <v>833.3333333333334</v>
      </c>
      <c r="AM148" s="7">
        <f t="shared" si="94"/>
        <v>0.0020764283165926375</v>
      </c>
      <c r="AN148" s="7">
        <f t="shared" si="95"/>
        <v>701.8058919428488</v>
      </c>
      <c r="AO148" s="7">
        <f t="shared" si="96"/>
        <v>26.330889685707607</v>
      </c>
      <c r="AP148" s="7">
        <f t="shared" si="97"/>
        <v>26.330889685707607</v>
      </c>
      <c r="AQ148" s="51">
        <f>IF(AO148&gt;0,ERFC(AO148),(1+ERF(AP148)))</f>
        <v>0</v>
      </c>
      <c r="AR148" s="7">
        <f t="shared" si="98"/>
        <v>0.3553345272593507</v>
      </c>
      <c r="AS148" s="7">
        <f t="shared" si="99"/>
        <v>0.21564548729448568</v>
      </c>
      <c r="AT148" s="7">
        <f>ERF(AR148)</f>
        <v>0.3846974435948048</v>
      </c>
      <c r="AU148" s="7">
        <f>ERF(AS148)</f>
        <v>0.23961006404453</v>
      </c>
      <c r="AV148" s="7">
        <f t="shared" si="100"/>
        <v>0</v>
      </c>
      <c r="AW148" s="7">
        <f t="shared" si="101"/>
        <v>0</v>
      </c>
      <c r="AX148" s="7">
        <f t="shared" si="102"/>
      </c>
      <c r="AY148" s="1">
        <f t="shared" si="103"/>
      </c>
      <c r="AZ148" s="1">
        <f t="shared" si="104"/>
      </c>
      <c r="BA148" s="7">
        <f t="shared" si="105"/>
      </c>
      <c r="BB148" s="1">
        <f t="shared" si="106"/>
      </c>
      <c r="BC148" s="1">
        <f t="shared" si="107"/>
      </c>
      <c r="BD148" s="7">
        <f t="shared" si="108"/>
        <v>0</v>
      </c>
      <c r="BE148" s="7">
        <f t="shared" si="109"/>
      </c>
    </row>
    <row r="149" spans="10:57" ht="12.75">
      <c r="J149" s="7">
        <v>2980</v>
      </c>
      <c r="K149" s="7">
        <f t="shared" si="74"/>
        <v>96.66666666666667</v>
      </c>
      <c r="L149" s="7">
        <f t="shared" si="75"/>
        <v>1.0074125272201055</v>
      </c>
      <c r="M149" s="7">
        <f t="shared" si="76"/>
        <v>-0.007412527220105547</v>
      </c>
      <c r="N149" s="7">
        <f t="shared" si="77"/>
        <v>0.488437236450335</v>
      </c>
      <c r="O149" s="7">
        <f t="shared" si="78"/>
        <v>-184.20893311159148</v>
      </c>
      <c r="P149" s="7">
        <f t="shared" si="79"/>
        <v>26.743223440714846</v>
      </c>
      <c r="Q149" s="7">
        <f t="shared" si="80"/>
        <v>-6.888060204109321</v>
      </c>
      <c r="R149" s="7">
        <f t="shared" si="81"/>
        <v>6.888060204109321</v>
      </c>
      <c r="S149" s="7">
        <f>IF(Q149&gt;0,ERFC(Q149),(1+ERF(R149)))</f>
        <v>2</v>
      </c>
      <c r="T149" s="7">
        <f t="shared" si="82"/>
        <v>1.0432980954919466</v>
      </c>
      <c r="U149" s="7">
        <f t="shared" si="83"/>
        <v>0.6331569519321155</v>
      </c>
      <c r="V149" s="7">
        <f>ERF(T149)</f>
        <v>0.8599073647538391</v>
      </c>
      <c r="W149" s="7">
        <f>ERF(U149)</f>
        <v>0.6294369291874335</v>
      </c>
      <c r="X149" s="7">
        <f t="shared" si="84"/>
        <v>0.26437029360209885</v>
      </c>
      <c r="Z149" s="7">
        <f t="shared" si="85"/>
        <v>0</v>
      </c>
      <c r="AA149" s="7">
        <f t="shared" si="86"/>
        <v>1</v>
      </c>
      <c r="AB149" s="7">
        <f t="shared" si="87"/>
        <v>-300.2089331115915</v>
      </c>
      <c r="AC149" s="7">
        <f t="shared" si="88"/>
        <v>-11.225607630176047</v>
      </c>
      <c r="AD149" s="51">
        <f t="shared" si="89"/>
        <v>11.225607630176047</v>
      </c>
      <c r="AE149" s="1">
        <f>IF(AC149&gt;0,ERFC(AC149),(1+ERF(AD149)))</f>
        <v>2</v>
      </c>
      <c r="AF149" s="1" t="e">
        <f t="shared" si="90"/>
        <v>#DIV/0!</v>
      </c>
      <c r="AG149" s="1" t="e">
        <f t="shared" si="91"/>
        <v>#DIV/0!</v>
      </c>
      <c r="AH149" s="7" t="e">
        <f>ERF(AF149)</f>
        <v>#DIV/0!</v>
      </c>
      <c r="AI149" s="7" t="e">
        <f>ERF(AG149)</f>
        <v>#DIV/0!</v>
      </c>
      <c r="AJ149" s="7" t="e">
        <f t="shared" si="92"/>
        <v>#DIV/0!</v>
      </c>
      <c r="AL149" s="7">
        <f t="shared" si="93"/>
        <v>833.3333333333334</v>
      </c>
      <c r="AM149" s="7">
        <f t="shared" si="94"/>
        <v>0.0020764283165926375</v>
      </c>
      <c r="AN149" s="7">
        <f t="shared" si="95"/>
        <v>699.7910668884085</v>
      </c>
      <c r="AO149" s="7">
        <f t="shared" si="96"/>
        <v>26.167042594537104</v>
      </c>
      <c r="AP149" s="7">
        <f t="shared" si="97"/>
        <v>26.167042594537104</v>
      </c>
      <c r="AQ149" s="51">
        <f>IF(AO149&gt;0,ERFC(AO149),(1+ERF(AP149)))</f>
        <v>0</v>
      </c>
      <c r="AR149" s="7">
        <f t="shared" si="98"/>
        <v>0.3553345272593507</v>
      </c>
      <c r="AS149" s="7">
        <f t="shared" si="99"/>
        <v>0.21564548729448568</v>
      </c>
      <c r="AT149" s="7">
        <f>ERF(AR149)</f>
        <v>0.3846974435948048</v>
      </c>
      <c r="AU149" s="7">
        <f>ERF(AS149)</f>
        <v>0.23961006404453</v>
      </c>
      <c r="AV149" s="7">
        <f t="shared" si="100"/>
        <v>0</v>
      </c>
      <c r="AW149" s="7">
        <f t="shared" si="101"/>
        <v>0</v>
      </c>
      <c r="AX149" s="7">
        <f t="shared" si="102"/>
      </c>
      <c r="AY149" s="1">
        <f t="shared" si="103"/>
      </c>
      <c r="AZ149" s="1">
        <f t="shared" si="104"/>
      </c>
      <c r="BA149" s="7">
        <f t="shared" si="105"/>
      </c>
      <c r="BB149" s="1">
        <f t="shared" si="106"/>
      </c>
      <c r="BC149" s="1">
        <f t="shared" si="107"/>
      </c>
      <c r="BD149" s="7">
        <f t="shared" si="108"/>
        <v>0</v>
      </c>
      <c r="BE149" s="7">
        <f t="shared" si="109"/>
      </c>
    </row>
    <row r="150" spans="10:57" ht="12.75">
      <c r="J150" s="7">
        <v>3000</v>
      </c>
      <c r="K150" s="7">
        <f t="shared" si="74"/>
        <v>96.66666666666667</v>
      </c>
      <c r="L150" s="7">
        <f t="shared" si="75"/>
        <v>1.0074125272201055</v>
      </c>
      <c r="M150" s="7">
        <f t="shared" si="76"/>
        <v>-0.007412527220105547</v>
      </c>
      <c r="N150" s="7">
        <f t="shared" si="77"/>
        <v>0.488437236450335</v>
      </c>
      <c r="O150" s="7">
        <f t="shared" si="78"/>
        <v>-186.22375816603164</v>
      </c>
      <c r="P150" s="7">
        <f t="shared" si="79"/>
        <v>26.832815729997478</v>
      </c>
      <c r="Q150" s="7">
        <f t="shared" si="80"/>
        <v>-6.940149704745472</v>
      </c>
      <c r="R150" s="7">
        <f t="shared" si="81"/>
        <v>6.940149704745472</v>
      </c>
      <c r="S150" s="7">
        <f>IF(Q150&gt;0,ERFC(Q150),(1+ERF(R150)))</f>
        <v>2</v>
      </c>
      <c r="T150" s="7">
        <f t="shared" si="82"/>
        <v>1.0432980954919466</v>
      </c>
      <c r="U150" s="7">
        <f t="shared" si="83"/>
        <v>0.6331569519321155</v>
      </c>
      <c r="V150" s="7">
        <f>ERF(T150)</f>
        <v>0.8599073647538391</v>
      </c>
      <c r="W150" s="7">
        <f>ERF(U150)</f>
        <v>0.6294369291874335</v>
      </c>
      <c r="X150" s="7">
        <f t="shared" si="84"/>
        <v>0.26437029360209885</v>
      </c>
      <c r="Z150" s="7">
        <f t="shared" si="85"/>
        <v>0</v>
      </c>
      <c r="AA150" s="7">
        <f t="shared" si="86"/>
        <v>1</v>
      </c>
      <c r="AB150" s="7">
        <f t="shared" si="87"/>
        <v>-302.22375816603164</v>
      </c>
      <c r="AC150" s="7">
        <f t="shared" si="88"/>
        <v>-11.263214461245065</v>
      </c>
      <c r="AD150" s="51">
        <f t="shared" si="89"/>
        <v>11.263214461245065</v>
      </c>
      <c r="AE150" s="1">
        <f>IF(AC150&gt;0,ERFC(AC150),(1+ERF(AD150)))</f>
        <v>2</v>
      </c>
      <c r="AF150" s="1" t="e">
        <f t="shared" si="90"/>
        <v>#DIV/0!</v>
      </c>
      <c r="AG150" s="1" t="e">
        <f t="shared" si="91"/>
        <v>#DIV/0!</v>
      </c>
      <c r="AH150" s="7" t="e">
        <f>ERF(AF150)</f>
        <v>#DIV/0!</v>
      </c>
      <c r="AI150" s="7" t="e">
        <f>ERF(AG150)</f>
        <v>#DIV/0!</v>
      </c>
      <c r="AJ150" s="7" t="e">
        <f t="shared" si="92"/>
        <v>#DIV/0!</v>
      </c>
      <c r="AL150" s="7">
        <f t="shared" si="93"/>
        <v>833.3333333333334</v>
      </c>
      <c r="AM150" s="7">
        <f t="shared" si="94"/>
        <v>0.0020764283165926375</v>
      </c>
      <c r="AN150" s="7">
        <f t="shared" si="95"/>
        <v>697.7762418339684</v>
      </c>
      <c r="AO150" s="7">
        <f t="shared" si="96"/>
        <v>26.00458516375143</v>
      </c>
      <c r="AP150" s="7">
        <f t="shared" si="97"/>
        <v>26.00458516375143</v>
      </c>
      <c r="AQ150" s="51">
        <f>IF(AO150&gt;0,ERFC(AO150),(1+ERF(AP150)))</f>
        <v>0</v>
      </c>
      <c r="AR150" s="7">
        <f t="shared" si="98"/>
        <v>0.3553345272593507</v>
      </c>
      <c r="AS150" s="7">
        <f t="shared" si="99"/>
        <v>0.21564548729448568</v>
      </c>
      <c r="AT150" s="7">
        <f>ERF(AR150)</f>
        <v>0.3846974435948048</v>
      </c>
      <c r="AU150" s="7">
        <f>ERF(AS150)</f>
        <v>0.23961006404453</v>
      </c>
      <c r="AV150" s="7">
        <f t="shared" si="100"/>
        <v>0</v>
      </c>
      <c r="AW150" s="7">
        <f t="shared" si="101"/>
        <v>0</v>
      </c>
      <c r="AX150" s="7">
        <f t="shared" si="102"/>
      </c>
      <c r="AY150" s="1">
        <f t="shared" si="103"/>
      </c>
      <c r="AZ150" s="1">
        <f t="shared" si="104"/>
      </c>
      <c r="BA150" s="7">
        <f t="shared" si="105"/>
      </c>
      <c r="BB150" s="1">
        <f t="shared" si="106"/>
      </c>
      <c r="BC150" s="1">
        <f t="shared" si="107"/>
      </c>
      <c r="BD150" s="7">
        <f t="shared" si="108"/>
        <v>0</v>
      </c>
      <c r="BE150" s="7">
        <f t="shared" si="109"/>
      </c>
    </row>
    <row r="151" spans="10:57" ht="12.75">
      <c r="J151" s="7">
        <v>3050</v>
      </c>
      <c r="K151" s="7">
        <f t="shared" si="74"/>
        <v>96.66666666666667</v>
      </c>
      <c r="L151" s="7">
        <f t="shared" si="75"/>
        <v>1.0074125272201055</v>
      </c>
      <c r="M151" s="7">
        <f t="shared" si="76"/>
        <v>-0.007412527220105547</v>
      </c>
      <c r="N151" s="7">
        <f t="shared" si="77"/>
        <v>0.488437236450335</v>
      </c>
      <c r="O151" s="7">
        <f t="shared" si="78"/>
        <v>-191.26082080213217</v>
      </c>
      <c r="P151" s="7">
        <f t="shared" si="79"/>
        <v>27.055498516937366</v>
      </c>
      <c r="Q151" s="7">
        <f t="shared" si="80"/>
        <v>-7.069203351858348</v>
      </c>
      <c r="R151" s="7">
        <f t="shared" si="81"/>
        <v>7.069203351858348</v>
      </c>
      <c r="S151" s="7">
        <f>IF(Q151&gt;0,ERFC(Q151),(1+ERF(R151)))</f>
        <v>2</v>
      </c>
      <c r="T151" s="7">
        <f t="shared" si="82"/>
        <v>1.0432980954919466</v>
      </c>
      <c r="U151" s="7">
        <f t="shared" si="83"/>
        <v>0.6331569519321155</v>
      </c>
      <c r="V151" s="7">
        <f>ERF(T151)</f>
        <v>0.8599073647538391</v>
      </c>
      <c r="W151" s="7">
        <f>ERF(U151)</f>
        <v>0.6294369291874335</v>
      </c>
      <c r="X151" s="7">
        <f t="shared" si="84"/>
        <v>0.26437029360209885</v>
      </c>
      <c r="Z151" s="7">
        <f t="shared" si="85"/>
        <v>0</v>
      </c>
      <c r="AA151" s="7">
        <f t="shared" si="86"/>
        <v>1</v>
      </c>
      <c r="AB151" s="7">
        <f t="shared" si="87"/>
        <v>-307.2608208021322</v>
      </c>
      <c r="AC151" s="7">
        <f t="shared" si="88"/>
        <v>-11.35668672339487</v>
      </c>
      <c r="AD151" s="51">
        <f t="shared" si="89"/>
        <v>11.35668672339487</v>
      </c>
      <c r="AE151" s="1">
        <f>IF(AC151&gt;0,ERFC(AC151),(1+ERF(AD151)))</f>
        <v>2</v>
      </c>
      <c r="AF151" s="1" t="e">
        <f t="shared" si="90"/>
        <v>#DIV/0!</v>
      </c>
      <c r="AG151" s="1" t="e">
        <f t="shared" si="91"/>
        <v>#DIV/0!</v>
      </c>
      <c r="AH151" s="7" t="e">
        <f>ERF(AF151)</f>
        <v>#DIV/0!</v>
      </c>
      <c r="AI151" s="7" t="e">
        <f>ERF(AG151)</f>
        <v>#DIV/0!</v>
      </c>
      <c r="AJ151" s="7" t="e">
        <f t="shared" si="92"/>
        <v>#DIV/0!</v>
      </c>
      <c r="AL151" s="7">
        <f t="shared" si="93"/>
        <v>833.3333333333334</v>
      </c>
      <c r="AM151" s="7">
        <f t="shared" si="94"/>
        <v>0.0020764283165926375</v>
      </c>
      <c r="AN151" s="7">
        <f t="shared" si="95"/>
        <v>692.7391791978678</v>
      </c>
      <c r="AO151" s="7">
        <f t="shared" si="96"/>
        <v>25.60437682433377</v>
      </c>
      <c r="AP151" s="7">
        <f t="shared" si="97"/>
        <v>25.60437682433377</v>
      </c>
      <c r="AQ151" s="51">
        <f>IF(AO151&gt;0,ERFC(AO151),(1+ERF(AP151)))</f>
        <v>0</v>
      </c>
      <c r="AR151" s="7">
        <f t="shared" si="98"/>
        <v>0.3553345272593507</v>
      </c>
      <c r="AS151" s="7">
        <f t="shared" si="99"/>
        <v>0.21564548729448568</v>
      </c>
      <c r="AT151" s="7">
        <f>ERF(AR151)</f>
        <v>0.3846974435948048</v>
      </c>
      <c r="AU151" s="7">
        <f>ERF(AS151)</f>
        <v>0.23961006404453</v>
      </c>
      <c r="AV151" s="7">
        <f t="shared" si="100"/>
        <v>0</v>
      </c>
      <c r="AW151" s="7">
        <f t="shared" si="101"/>
        <v>0</v>
      </c>
      <c r="AX151" s="7">
        <f t="shared" si="102"/>
      </c>
      <c r="AY151" s="1">
        <f t="shared" si="103"/>
      </c>
      <c r="AZ151" s="1">
        <f t="shared" si="104"/>
      </c>
      <c r="BA151" s="7">
        <f t="shared" si="105"/>
      </c>
      <c r="BB151" s="1">
        <f t="shared" si="106"/>
      </c>
      <c r="BC151" s="1">
        <f t="shared" si="107"/>
      </c>
      <c r="BD151" s="7">
        <f t="shared" si="108"/>
        <v>0</v>
      </c>
      <c r="BE151" s="7">
        <f t="shared" si="109"/>
      </c>
    </row>
    <row r="152" spans="10:57" ht="12.75">
      <c r="J152" s="7">
        <v>3100</v>
      </c>
      <c r="K152" s="7">
        <f t="shared" si="74"/>
        <v>96.66666666666667</v>
      </c>
      <c r="L152" s="7">
        <f t="shared" si="75"/>
        <v>1.0074125272201055</v>
      </c>
      <c r="M152" s="7">
        <f t="shared" si="76"/>
        <v>-0.007412527220105547</v>
      </c>
      <c r="N152" s="7">
        <f t="shared" si="77"/>
        <v>0.488437236450335</v>
      </c>
      <c r="O152" s="7">
        <f t="shared" si="78"/>
        <v>-196.2978834382327</v>
      </c>
      <c r="P152" s="7">
        <f t="shared" si="79"/>
        <v>27.27636339397171</v>
      </c>
      <c r="Q152" s="7">
        <f t="shared" si="80"/>
        <v>-7.196629572753678</v>
      </c>
      <c r="R152" s="7">
        <f t="shared" si="81"/>
        <v>7.196629572753678</v>
      </c>
      <c r="S152" s="7">
        <f>IF(Q152&gt;0,ERFC(Q152),(1+ERF(R152)))</f>
        <v>2</v>
      </c>
      <c r="T152" s="7">
        <f t="shared" si="82"/>
        <v>1.0432980954919466</v>
      </c>
      <c r="U152" s="7">
        <f t="shared" si="83"/>
        <v>0.6331569519321155</v>
      </c>
      <c r="V152" s="7">
        <f>ERF(T152)</f>
        <v>0.8599073647538391</v>
      </c>
      <c r="W152" s="7">
        <f>ERF(U152)</f>
        <v>0.6294369291874335</v>
      </c>
      <c r="X152" s="7">
        <f t="shared" si="84"/>
        <v>0.26437029360209885</v>
      </c>
      <c r="Z152" s="7">
        <f t="shared" si="85"/>
        <v>0</v>
      </c>
      <c r="AA152" s="7">
        <f t="shared" si="86"/>
        <v>1</v>
      </c>
      <c r="AB152" s="7">
        <f t="shared" si="87"/>
        <v>-312.2978834382327</v>
      </c>
      <c r="AC152" s="7">
        <f t="shared" si="88"/>
        <v>-11.449395908372924</v>
      </c>
      <c r="AD152" s="51">
        <f t="shared" si="89"/>
        <v>11.449395908372924</v>
      </c>
      <c r="AE152" s="1">
        <f>IF(AC152&gt;0,ERFC(AC152),(1+ERF(AD152)))</f>
        <v>2</v>
      </c>
      <c r="AF152" s="1" t="e">
        <f t="shared" si="90"/>
        <v>#DIV/0!</v>
      </c>
      <c r="AG152" s="1" t="e">
        <f t="shared" si="91"/>
        <v>#DIV/0!</v>
      </c>
      <c r="AH152" s="7" t="e">
        <f>ERF(AF152)</f>
        <v>#DIV/0!</v>
      </c>
      <c r="AI152" s="7" t="e">
        <f>ERF(AG152)</f>
        <v>#DIV/0!</v>
      </c>
      <c r="AJ152" s="7" t="e">
        <f t="shared" si="92"/>
        <v>#DIV/0!</v>
      </c>
      <c r="AL152" s="7">
        <f t="shared" si="93"/>
        <v>833.3333333333334</v>
      </c>
      <c r="AM152" s="7">
        <f t="shared" si="94"/>
        <v>0.0020764283165926375</v>
      </c>
      <c r="AN152" s="7">
        <f t="shared" si="95"/>
        <v>687.7021165617673</v>
      </c>
      <c r="AO152" s="7">
        <f t="shared" si="96"/>
        <v>25.2123828469654</v>
      </c>
      <c r="AP152" s="7">
        <f t="shared" si="97"/>
        <v>25.2123828469654</v>
      </c>
      <c r="AQ152" s="51">
        <f>IF(AO152&gt;0,ERFC(AO152),(1+ERF(AP152)))</f>
        <v>0</v>
      </c>
      <c r="AR152" s="7">
        <f t="shared" si="98"/>
        <v>0.3553345272593507</v>
      </c>
      <c r="AS152" s="7">
        <f t="shared" si="99"/>
        <v>0.21564548729448568</v>
      </c>
      <c r="AT152" s="7">
        <f>ERF(AR152)</f>
        <v>0.3846974435948048</v>
      </c>
      <c r="AU152" s="7">
        <f>ERF(AS152)</f>
        <v>0.23961006404453</v>
      </c>
      <c r="AV152" s="7">
        <f t="shared" si="100"/>
        <v>0</v>
      </c>
      <c r="AW152" s="7">
        <f t="shared" si="101"/>
        <v>0</v>
      </c>
      <c r="AX152" s="7">
        <f t="shared" si="102"/>
      </c>
      <c r="AY152" s="1">
        <f t="shared" si="103"/>
      </c>
      <c r="AZ152" s="1">
        <f t="shared" si="104"/>
      </c>
      <c r="BA152" s="7">
        <f t="shared" si="105"/>
      </c>
      <c r="BB152" s="1">
        <f t="shared" si="106"/>
      </c>
      <c r="BC152" s="1">
        <f t="shared" si="107"/>
      </c>
      <c r="BD152" s="7">
        <f t="shared" si="108"/>
        <v>0</v>
      </c>
      <c r="BE152" s="7">
        <f t="shared" si="109"/>
      </c>
    </row>
    <row r="153" spans="10:57" ht="12.75">
      <c r="J153" s="7">
        <v>3150</v>
      </c>
      <c r="K153" s="7">
        <f t="shared" si="74"/>
        <v>96.66666666666667</v>
      </c>
      <c r="L153" s="7">
        <f t="shared" si="75"/>
        <v>1.0074125272201055</v>
      </c>
      <c r="M153" s="7">
        <f t="shared" si="76"/>
        <v>-0.007412527220105547</v>
      </c>
      <c r="N153" s="7">
        <f t="shared" si="77"/>
        <v>0.488437236450335</v>
      </c>
      <c r="O153" s="7">
        <f t="shared" si="78"/>
        <v>-201.33494607433323</v>
      </c>
      <c r="P153" s="7">
        <f t="shared" si="79"/>
        <v>27.49545416973504</v>
      </c>
      <c r="Q153" s="7">
        <f t="shared" si="80"/>
        <v>-7.322481193853049</v>
      </c>
      <c r="R153" s="7">
        <f t="shared" si="81"/>
        <v>7.322481193853049</v>
      </c>
      <c r="S153" s="7">
        <f>IF(Q153&gt;0,ERFC(Q153),(1+ERF(R153)))</f>
        <v>2</v>
      </c>
      <c r="T153" s="7">
        <f t="shared" si="82"/>
        <v>1.0432980954919466</v>
      </c>
      <c r="U153" s="7">
        <f t="shared" si="83"/>
        <v>0.6331569519321155</v>
      </c>
      <c r="V153" s="7">
        <f>ERF(T153)</f>
        <v>0.8599073647538391</v>
      </c>
      <c r="W153" s="7">
        <f>ERF(U153)</f>
        <v>0.6294369291874335</v>
      </c>
      <c r="X153" s="7">
        <f t="shared" si="84"/>
        <v>0.26437029360209885</v>
      </c>
      <c r="Z153" s="7">
        <f t="shared" si="85"/>
        <v>0</v>
      </c>
      <c r="AA153" s="7">
        <f t="shared" si="86"/>
        <v>1</v>
      </c>
      <c r="AB153" s="7">
        <f t="shared" si="87"/>
        <v>-317.33494607433323</v>
      </c>
      <c r="AC153" s="7">
        <f t="shared" si="88"/>
        <v>-11.541360405082235</v>
      </c>
      <c r="AD153" s="51">
        <f t="shared" si="89"/>
        <v>11.541360405082235</v>
      </c>
      <c r="AE153" s="1">
        <f>IF(AC153&gt;0,ERFC(AC153),(1+ERF(AD153)))</f>
        <v>2</v>
      </c>
      <c r="AF153" s="1" t="e">
        <f t="shared" si="90"/>
        <v>#DIV/0!</v>
      </c>
      <c r="AG153" s="1" t="e">
        <f t="shared" si="91"/>
        <v>#DIV/0!</v>
      </c>
      <c r="AH153" s="7" t="e">
        <f>ERF(AF153)</f>
        <v>#DIV/0!</v>
      </c>
      <c r="AI153" s="7" t="e">
        <f>ERF(AG153)</f>
        <v>#DIV/0!</v>
      </c>
      <c r="AJ153" s="7" t="e">
        <f t="shared" si="92"/>
        <v>#DIV/0!</v>
      </c>
      <c r="AL153" s="7">
        <f t="shared" si="93"/>
        <v>833.3333333333334</v>
      </c>
      <c r="AM153" s="7">
        <f t="shared" si="94"/>
        <v>0.0020764283165926375</v>
      </c>
      <c r="AN153" s="7">
        <f t="shared" si="95"/>
        <v>682.6650539256668</v>
      </c>
      <c r="AO153" s="7">
        <f t="shared" si="96"/>
        <v>24.82828796758316</v>
      </c>
      <c r="AP153" s="7">
        <f t="shared" si="97"/>
        <v>24.82828796758316</v>
      </c>
      <c r="AQ153" s="51">
        <f>IF(AO153&gt;0,ERFC(AO153),(1+ERF(AP153)))</f>
        <v>0</v>
      </c>
      <c r="AR153" s="7">
        <f t="shared" si="98"/>
        <v>0.3553345272593507</v>
      </c>
      <c r="AS153" s="7">
        <f t="shared" si="99"/>
        <v>0.21564548729448568</v>
      </c>
      <c r="AT153" s="7">
        <f>ERF(AR153)</f>
        <v>0.3846974435948048</v>
      </c>
      <c r="AU153" s="7">
        <f>ERF(AS153)</f>
        <v>0.23961006404453</v>
      </c>
      <c r="AV153" s="7">
        <f t="shared" si="100"/>
        <v>0</v>
      </c>
      <c r="AW153" s="7">
        <f t="shared" si="101"/>
        <v>0</v>
      </c>
      <c r="AX153" s="7">
        <f t="shared" si="102"/>
      </c>
      <c r="AY153" s="1">
        <f t="shared" si="103"/>
      </c>
      <c r="AZ153" s="1">
        <f t="shared" si="104"/>
      </c>
      <c r="BA153" s="7">
        <f t="shared" si="105"/>
      </c>
      <c r="BB153" s="1">
        <f t="shared" si="106"/>
      </c>
      <c r="BC153" s="1">
        <f t="shared" si="107"/>
      </c>
      <c r="BD153" s="7">
        <f t="shared" si="108"/>
        <v>0</v>
      </c>
      <c r="BE153" s="7">
        <f t="shared" si="109"/>
      </c>
    </row>
    <row r="154" spans="10:57" ht="12.75">
      <c r="J154" s="7">
        <v>3200</v>
      </c>
      <c r="K154" s="7">
        <f t="shared" si="74"/>
        <v>96.66666666666667</v>
      </c>
      <c r="L154" s="7">
        <f t="shared" si="75"/>
        <v>1.0074125272201055</v>
      </c>
      <c r="M154" s="7">
        <f t="shared" si="76"/>
        <v>-0.007412527220105547</v>
      </c>
      <c r="N154" s="7">
        <f t="shared" si="77"/>
        <v>0.488437236450335</v>
      </c>
      <c r="O154" s="7">
        <f t="shared" si="78"/>
        <v>-206.37200871043376</v>
      </c>
      <c r="P154" s="7">
        <f t="shared" si="79"/>
        <v>27.712812921102035</v>
      </c>
      <c r="Q154" s="7">
        <f t="shared" si="80"/>
        <v>-7.446808423885796</v>
      </c>
      <c r="R154" s="7">
        <f t="shared" si="81"/>
        <v>7.446808423885796</v>
      </c>
      <c r="S154" s="7">
        <f>IF(Q154&gt;0,ERFC(Q154),(1+ERF(R154)))</f>
        <v>2</v>
      </c>
      <c r="T154" s="7">
        <f t="shared" si="82"/>
        <v>1.0432980954919466</v>
      </c>
      <c r="U154" s="7">
        <f t="shared" si="83"/>
        <v>0.6331569519321155</v>
      </c>
      <c r="V154" s="7">
        <f>ERF(T154)</f>
        <v>0.8599073647538391</v>
      </c>
      <c r="W154" s="7">
        <f>ERF(U154)</f>
        <v>0.6294369291874335</v>
      </c>
      <c r="X154" s="7">
        <f t="shared" si="84"/>
        <v>0.26437029360209885</v>
      </c>
      <c r="Z154" s="7">
        <f t="shared" si="85"/>
        <v>0</v>
      </c>
      <c r="AA154" s="7">
        <f t="shared" si="86"/>
        <v>1</v>
      </c>
      <c r="AB154" s="7">
        <f t="shared" si="87"/>
        <v>-322.37200871043376</v>
      </c>
      <c r="AC154" s="7">
        <f t="shared" si="88"/>
        <v>-11.632597875510582</v>
      </c>
      <c r="AD154" s="51">
        <f t="shared" si="89"/>
        <v>11.632597875510582</v>
      </c>
      <c r="AE154" s="1">
        <f>IF(AC154&gt;0,ERFC(AC154),(1+ERF(AD154)))</f>
        <v>2</v>
      </c>
      <c r="AF154" s="1" t="e">
        <f t="shared" si="90"/>
        <v>#DIV/0!</v>
      </c>
      <c r="AG154" s="1" t="e">
        <f t="shared" si="91"/>
        <v>#DIV/0!</v>
      </c>
      <c r="AH154" s="7" t="e">
        <f>ERF(AF154)</f>
        <v>#DIV/0!</v>
      </c>
      <c r="AI154" s="7" t="e">
        <f>ERF(AG154)</f>
        <v>#DIV/0!</v>
      </c>
      <c r="AJ154" s="7" t="e">
        <f t="shared" si="92"/>
        <v>#DIV/0!</v>
      </c>
      <c r="AL154" s="7">
        <f t="shared" si="93"/>
        <v>833.3333333333334</v>
      </c>
      <c r="AM154" s="7">
        <f t="shared" si="94"/>
        <v>0.0020764283165926375</v>
      </c>
      <c r="AN154" s="7">
        <f t="shared" si="95"/>
        <v>677.6279912895662</v>
      </c>
      <c r="AO154" s="7">
        <f t="shared" si="96"/>
        <v>24.45179394884103</v>
      </c>
      <c r="AP154" s="7">
        <f t="shared" si="97"/>
        <v>24.45179394884103</v>
      </c>
      <c r="AQ154" s="51">
        <f>IF(AO154&gt;0,ERFC(AO154),(1+ERF(AP154)))</f>
        <v>0</v>
      </c>
      <c r="AR154" s="7">
        <f t="shared" si="98"/>
        <v>0.3553345272593507</v>
      </c>
      <c r="AS154" s="7">
        <f t="shared" si="99"/>
        <v>0.21564548729448568</v>
      </c>
      <c r="AT154" s="7">
        <f>ERF(AR154)</f>
        <v>0.3846974435948048</v>
      </c>
      <c r="AU154" s="7">
        <f>ERF(AS154)</f>
        <v>0.23961006404453</v>
      </c>
      <c r="AV154" s="7">
        <f t="shared" si="100"/>
        <v>0</v>
      </c>
      <c r="AW154" s="7">
        <f t="shared" si="101"/>
        <v>0</v>
      </c>
      <c r="AX154" s="7">
        <f t="shared" si="102"/>
      </c>
      <c r="AY154" s="1">
        <f t="shared" si="103"/>
      </c>
      <c r="AZ154" s="1">
        <f t="shared" si="104"/>
      </c>
      <c r="BA154" s="7">
        <f t="shared" si="105"/>
      </c>
      <c r="BB154" s="1">
        <f t="shared" si="106"/>
      </c>
      <c r="BC154" s="1">
        <f t="shared" si="107"/>
      </c>
      <c r="BD154" s="7">
        <f t="shared" si="108"/>
        <v>0</v>
      </c>
      <c r="BE154" s="7">
        <f t="shared" si="109"/>
      </c>
    </row>
    <row r="155" spans="10:57" ht="12.75">
      <c r="J155" s="7">
        <v>3250</v>
      </c>
      <c r="K155" s="7">
        <f t="shared" si="74"/>
        <v>96.66666666666667</v>
      </c>
      <c r="L155" s="7">
        <f t="shared" si="75"/>
        <v>1.0074125272201055</v>
      </c>
      <c r="M155" s="7">
        <f t="shared" si="76"/>
        <v>-0.007412527220105547</v>
      </c>
      <c r="N155" s="7">
        <f t="shared" si="77"/>
        <v>0.488437236450335</v>
      </c>
      <c r="O155" s="7">
        <f t="shared" si="78"/>
        <v>-211.4090713465343</v>
      </c>
      <c r="P155" s="7">
        <f t="shared" si="79"/>
        <v>27.92848008753788</v>
      </c>
      <c r="Q155" s="7">
        <f t="shared" si="80"/>
        <v>-7.569659024905844</v>
      </c>
      <c r="R155" s="7">
        <f t="shared" si="81"/>
        <v>7.569659024905844</v>
      </c>
      <c r="S155" s="7">
        <f>IF(Q155&gt;0,ERFC(Q155),(1+ERF(R155)))</f>
        <v>2</v>
      </c>
      <c r="T155" s="7">
        <f t="shared" si="82"/>
        <v>1.0432980954919466</v>
      </c>
      <c r="U155" s="7">
        <f t="shared" si="83"/>
        <v>0.6331569519321155</v>
      </c>
      <c r="V155" s="7">
        <f>ERF(T155)</f>
        <v>0.8599073647538391</v>
      </c>
      <c r="W155" s="7">
        <f>ERF(U155)</f>
        <v>0.6294369291874335</v>
      </c>
      <c r="X155" s="7">
        <f t="shared" si="84"/>
        <v>0.26437029360209885</v>
      </c>
      <c r="Z155" s="7">
        <f t="shared" si="85"/>
        <v>0</v>
      </c>
      <c r="AA155" s="7">
        <f t="shared" si="86"/>
        <v>1</v>
      </c>
      <c r="AB155" s="7">
        <f t="shared" si="87"/>
        <v>-327.4090713465343</v>
      </c>
      <c r="AC155" s="7">
        <f t="shared" si="88"/>
        <v>-11.723125294334555</v>
      </c>
      <c r="AD155" s="51">
        <f t="shared" si="89"/>
        <v>11.723125294334555</v>
      </c>
      <c r="AE155" s="1">
        <f>IF(AC155&gt;0,ERFC(AC155),(1+ERF(AD155)))</f>
        <v>2</v>
      </c>
      <c r="AF155" s="1" t="e">
        <f t="shared" si="90"/>
        <v>#DIV/0!</v>
      </c>
      <c r="AG155" s="1" t="e">
        <f t="shared" si="91"/>
        <v>#DIV/0!</v>
      </c>
      <c r="AH155" s="7" t="e">
        <f>ERF(AF155)</f>
        <v>#DIV/0!</v>
      </c>
      <c r="AI155" s="7" t="e">
        <f>ERF(AG155)</f>
        <v>#DIV/0!</v>
      </c>
      <c r="AJ155" s="7" t="e">
        <f t="shared" si="92"/>
        <v>#DIV/0!</v>
      </c>
      <c r="AL155" s="7">
        <f t="shared" si="93"/>
        <v>833.3333333333334</v>
      </c>
      <c r="AM155" s="7">
        <f t="shared" si="94"/>
        <v>0.0020764283165926375</v>
      </c>
      <c r="AN155" s="7">
        <f t="shared" si="95"/>
        <v>672.5909286534657</v>
      </c>
      <c r="AO155" s="7">
        <f t="shared" si="96"/>
        <v>24.08261840763709</v>
      </c>
      <c r="AP155" s="7">
        <f t="shared" si="97"/>
        <v>24.08261840763709</v>
      </c>
      <c r="AQ155" s="51">
        <f>IF(AO155&gt;0,ERFC(AO155),(1+ERF(AP155)))</f>
        <v>0</v>
      </c>
      <c r="AR155" s="7">
        <f t="shared" si="98"/>
        <v>0.3553345272593507</v>
      </c>
      <c r="AS155" s="7">
        <f t="shared" si="99"/>
        <v>0.21564548729448568</v>
      </c>
      <c r="AT155" s="7">
        <f>ERF(AR155)</f>
        <v>0.3846974435948048</v>
      </c>
      <c r="AU155" s="7">
        <f>ERF(AS155)</f>
        <v>0.23961006404453</v>
      </c>
      <c r="AV155" s="7">
        <f t="shared" si="100"/>
        <v>0</v>
      </c>
      <c r="AW155" s="7">
        <f t="shared" si="101"/>
        <v>0</v>
      </c>
      <c r="AX155" s="7">
        <f t="shared" si="102"/>
      </c>
      <c r="AY155" s="1">
        <f t="shared" si="103"/>
      </c>
      <c r="AZ155" s="1">
        <f t="shared" si="104"/>
      </c>
      <c r="BA155" s="7">
        <f t="shared" si="105"/>
      </c>
      <c r="BB155" s="1">
        <f t="shared" si="106"/>
      </c>
      <c r="BC155" s="1">
        <f t="shared" si="107"/>
      </c>
      <c r="BD155" s="7">
        <f t="shared" si="108"/>
        <v>0</v>
      </c>
      <c r="BE155" s="7">
        <f t="shared" si="109"/>
      </c>
    </row>
    <row r="156" spans="10:57" ht="12.75">
      <c r="J156" s="7">
        <v>3300</v>
      </c>
      <c r="K156" s="7">
        <f t="shared" si="74"/>
        <v>96.66666666666667</v>
      </c>
      <c r="L156" s="7">
        <f t="shared" si="75"/>
        <v>1.0074125272201055</v>
      </c>
      <c r="M156" s="7">
        <f t="shared" si="76"/>
        <v>-0.007412527220105547</v>
      </c>
      <c r="N156" s="7">
        <f t="shared" si="77"/>
        <v>0.488437236450335</v>
      </c>
      <c r="O156" s="7">
        <f t="shared" si="78"/>
        <v>-216.44613398263482</v>
      </c>
      <c r="P156" s="7">
        <f t="shared" si="79"/>
        <v>28.142494558940577</v>
      </c>
      <c r="Q156" s="7">
        <f t="shared" si="80"/>
        <v>-7.691078469583363</v>
      </c>
      <c r="R156" s="7">
        <f t="shared" si="81"/>
        <v>7.691078469583363</v>
      </c>
      <c r="S156" s="7">
        <f>IF(Q156&gt;0,ERFC(Q156),(1+ERF(R156)))</f>
        <v>2</v>
      </c>
      <c r="T156" s="7">
        <f t="shared" si="82"/>
        <v>1.0432980954919466</v>
      </c>
      <c r="U156" s="7">
        <f t="shared" si="83"/>
        <v>0.6331569519321155</v>
      </c>
      <c r="V156" s="7">
        <f>ERF(T156)</f>
        <v>0.8599073647538391</v>
      </c>
      <c r="W156" s="7">
        <f>ERF(U156)</f>
        <v>0.6294369291874335</v>
      </c>
      <c r="X156" s="7">
        <f t="shared" si="84"/>
        <v>0.26437029360209885</v>
      </c>
      <c r="Z156" s="7">
        <f t="shared" si="85"/>
        <v>0</v>
      </c>
      <c r="AA156" s="7">
        <f t="shared" si="86"/>
        <v>1</v>
      </c>
      <c r="AB156" s="7">
        <f t="shared" si="87"/>
        <v>-332.4461339826348</v>
      </c>
      <c r="AC156" s="7">
        <f t="shared" si="88"/>
        <v>-11.812958985791832</v>
      </c>
      <c r="AD156" s="51">
        <f t="shared" si="89"/>
        <v>11.812958985791832</v>
      </c>
      <c r="AE156" s="1">
        <f>IF(AC156&gt;0,ERFC(AC156),(1+ERF(AD156)))</f>
        <v>2</v>
      </c>
      <c r="AF156" s="1" t="e">
        <f t="shared" si="90"/>
        <v>#DIV/0!</v>
      </c>
      <c r="AG156" s="1" t="e">
        <f t="shared" si="91"/>
        <v>#DIV/0!</v>
      </c>
      <c r="AH156" s="7" t="e">
        <f>ERF(AF156)</f>
        <v>#DIV/0!</v>
      </c>
      <c r="AI156" s="7" t="e">
        <f>ERF(AG156)</f>
        <v>#DIV/0!</v>
      </c>
      <c r="AJ156" s="7" t="e">
        <f t="shared" si="92"/>
        <v>#DIV/0!</v>
      </c>
      <c r="AL156" s="7">
        <f t="shared" si="93"/>
        <v>833.3333333333334</v>
      </c>
      <c r="AM156" s="7">
        <f t="shared" si="94"/>
        <v>0.0020764283165926375</v>
      </c>
      <c r="AN156" s="7">
        <f t="shared" si="95"/>
        <v>667.5538660173652</v>
      </c>
      <c r="AO156" s="7">
        <f t="shared" si="96"/>
        <v>23.72049374014324</v>
      </c>
      <c r="AP156" s="7">
        <f t="shared" si="97"/>
        <v>23.72049374014324</v>
      </c>
      <c r="AQ156" s="51">
        <f>IF(AO156&gt;0,ERFC(AO156),(1+ERF(AP156)))</f>
        <v>0</v>
      </c>
      <c r="AR156" s="7">
        <f t="shared" si="98"/>
        <v>0.3553345272593507</v>
      </c>
      <c r="AS156" s="7">
        <f t="shared" si="99"/>
        <v>0.21564548729448568</v>
      </c>
      <c r="AT156" s="7">
        <f>ERF(AR156)</f>
        <v>0.3846974435948048</v>
      </c>
      <c r="AU156" s="7">
        <f>ERF(AS156)</f>
        <v>0.23961006404453</v>
      </c>
      <c r="AV156" s="7">
        <f t="shared" si="100"/>
        <v>0</v>
      </c>
      <c r="AW156" s="7">
        <f t="shared" si="101"/>
        <v>0</v>
      </c>
      <c r="AX156" s="7">
        <f t="shared" si="102"/>
      </c>
      <c r="AY156" s="1">
        <f t="shared" si="103"/>
      </c>
      <c r="AZ156" s="1">
        <f t="shared" si="104"/>
      </c>
      <c r="BA156" s="7">
        <f t="shared" si="105"/>
      </c>
      <c r="BB156" s="1">
        <f t="shared" si="106"/>
      </c>
      <c r="BC156" s="1">
        <f t="shared" si="107"/>
      </c>
      <c r="BD156" s="7">
        <f t="shared" si="108"/>
        <v>0</v>
      </c>
      <c r="BE156" s="7">
        <f t="shared" si="109"/>
      </c>
    </row>
    <row r="157" spans="10:57" ht="12.75">
      <c r="J157" s="7">
        <v>3350</v>
      </c>
      <c r="K157" s="7">
        <f t="shared" si="74"/>
        <v>96.66666666666667</v>
      </c>
      <c r="L157" s="7">
        <f t="shared" si="75"/>
        <v>1.0074125272201055</v>
      </c>
      <c r="M157" s="7">
        <f t="shared" si="76"/>
        <v>-0.007412527220105547</v>
      </c>
      <c r="N157" s="7">
        <f t="shared" si="77"/>
        <v>0.488437236450335</v>
      </c>
      <c r="O157" s="7">
        <f t="shared" si="78"/>
        <v>-221.48319661873535</v>
      </c>
      <c r="P157" s="7">
        <f t="shared" si="79"/>
        <v>28.35489375751565</v>
      </c>
      <c r="Q157" s="7">
        <f t="shared" si="80"/>
        <v>-7.811110086068645</v>
      </c>
      <c r="R157" s="7">
        <f t="shared" si="81"/>
        <v>7.811110086068645</v>
      </c>
      <c r="S157" s="7">
        <f>IF(Q157&gt;0,ERFC(Q157),(1+ERF(R157)))</f>
        <v>2</v>
      </c>
      <c r="T157" s="7">
        <f t="shared" si="82"/>
        <v>1.0432980954919466</v>
      </c>
      <c r="U157" s="7">
        <f t="shared" si="83"/>
        <v>0.6331569519321155</v>
      </c>
      <c r="V157" s="7">
        <f>ERF(T157)</f>
        <v>0.8599073647538391</v>
      </c>
      <c r="W157" s="7">
        <f>ERF(U157)</f>
        <v>0.6294369291874335</v>
      </c>
      <c r="X157" s="7">
        <f t="shared" si="84"/>
        <v>0.26437029360209885</v>
      </c>
      <c r="Z157" s="7">
        <f t="shared" si="85"/>
        <v>0</v>
      </c>
      <c r="AA157" s="7">
        <f t="shared" si="86"/>
        <v>1</v>
      </c>
      <c r="AB157" s="7">
        <f t="shared" si="87"/>
        <v>-337.48319661873535</v>
      </c>
      <c r="AC157" s="7">
        <f t="shared" si="88"/>
        <v>-11.902114658048514</v>
      </c>
      <c r="AD157" s="51">
        <f t="shared" si="89"/>
        <v>11.902114658048514</v>
      </c>
      <c r="AE157" s="1">
        <f>IF(AC157&gt;0,ERFC(AC157),(1+ERF(AD157)))</f>
        <v>2</v>
      </c>
      <c r="AF157" s="1" t="e">
        <f t="shared" si="90"/>
        <v>#DIV/0!</v>
      </c>
      <c r="AG157" s="1" t="e">
        <f t="shared" si="91"/>
        <v>#DIV/0!</v>
      </c>
      <c r="AH157" s="7" t="e">
        <f>ERF(AF157)</f>
        <v>#DIV/0!</v>
      </c>
      <c r="AI157" s="7" t="e">
        <f>ERF(AG157)</f>
        <v>#DIV/0!</v>
      </c>
      <c r="AJ157" s="7" t="e">
        <f t="shared" si="92"/>
        <v>#DIV/0!</v>
      </c>
      <c r="AL157" s="7">
        <f t="shared" si="93"/>
        <v>833.3333333333334</v>
      </c>
      <c r="AM157" s="7">
        <f t="shared" si="94"/>
        <v>0.0020764283165926375</v>
      </c>
      <c r="AN157" s="7">
        <f t="shared" si="95"/>
        <v>662.5168033812647</v>
      </c>
      <c r="AO157" s="7">
        <f t="shared" si="96"/>
        <v>23.3651661348814</v>
      </c>
      <c r="AP157" s="7">
        <f t="shared" si="97"/>
        <v>23.3651661348814</v>
      </c>
      <c r="AQ157" s="51">
        <f>IF(AO157&gt;0,ERFC(AO157),(1+ERF(AP157)))</f>
        <v>0</v>
      </c>
      <c r="AR157" s="7">
        <f t="shared" si="98"/>
        <v>0.3553345272593507</v>
      </c>
      <c r="AS157" s="7">
        <f t="shared" si="99"/>
        <v>0.21564548729448568</v>
      </c>
      <c r="AT157" s="7">
        <f>ERF(AR157)</f>
        <v>0.3846974435948048</v>
      </c>
      <c r="AU157" s="7">
        <f>ERF(AS157)</f>
        <v>0.23961006404453</v>
      </c>
      <c r="AV157" s="7">
        <f t="shared" si="100"/>
        <v>0</v>
      </c>
      <c r="AW157" s="7">
        <f t="shared" si="101"/>
        <v>0</v>
      </c>
      <c r="AX157" s="7">
        <f t="shared" si="102"/>
      </c>
      <c r="AY157" s="1">
        <f t="shared" si="103"/>
      </c>
      <c r="AZ157" s="1">
        <f t="shared" si="104"/>
      </c>
      <c r="BA157" s="7">
        <f t="shared" si="105"/>
      </c>
      <c r="BB157" s="1">
        <f t="shared" si="106"/>
      </c>
      <c r="BC157" s="1">
        <f t="shared" si="107"/>
      </c>
      <c r="BD157" s="7">
        <f t="shared" si="108"/>
        <v>0</v>
      </c>
      <c r="BE157" s="7">
        <f t="shared" si="109"/>
      </c>
    </row>
    <row r="158" spans="10:57" ht="12.75">
      <c r="J158" s="7">
        <v>3400</v>
      </c>
      <c r="K158" s="7">
        <f t="shared" si="74"/>
        <v>96.66666666666667</v>
      </c>
      <c r="L158" s="7">
        <f t="shared" si="75"/>
        <v>1.0074125272201055</v>
      </c>
      <c r="M158" s="7">
        <f t="shared" si="76"/>
        <v>-0.007412527220105547</v>
      </c>
      <c r="N158" s="7">
        <f t="shared" si="77"/>
        <v>0.488437236450335</v>
      </c>
      <c r="O158" s="7">
        <f t="shared" si="78"/>
        <v>-226.52025925483588</v>
      </c>
      <c r="P158" s="7">
        <f t="shared" si="79"/>
        <v>28.5657137141714</v>
      </c>
      <c r="Q158" s="7">
        <f t="shared" si="80"/>
        <v>-7.929795191585203</v>
      </c>
      <c r="R158" s="7">
        <f t="shared" si="81"/>
        <v>7.929795191585203</v>
      </c>
      <c r="S158" s="7">
        <f>IF(Q158&gt;0,ERFC(Q158),(1+ERF(R158)))</f>
        <v>2</v>
      </c>
      <c r="T158" s="7">
        <f t="shared" si="82"/>
        <v>1.0432980954919466</v>
      </c>
      <c r="U158" s="7">
        <f t="shared" si="83"/>
        <v>0.6331569519321155</v>
      </c>
      <c r="V158" s="7">
        <f>ERF(T158)</f>
        <v>0.8599073647538391</v>
      </c>
      <c r="W158" s="7">
        <f>ERF(U158)</f>
        <v>0.6294369291874335</v>
      </c>
      <c r="X158" s="7">
        <f t="shared" si="84"/>
        <v>0.26437029360209885</v>
      </c>
      <c r="Z158" s="7">
        <f t="shared" si="85"/>
        <v>0</v>
      </c>
      <c r="AA158" s="7">
        <f t="shared" si="86"/>
        <v>1</v>
      </c>
      <c r="AB158" s="7">
        <f t="shared" si="87"/>
        <v>-342.5202592548359</v>
      </c>
      <c r="AC158" s="7">
        <f t="shared" si="88"/>
        <v>-11.990607435266432</v>
      </c>
      <c r="AD158" s="51">
        <f t="shared" si="89"/>
        <v>11.990607435266432</v>
      </c>
      <c r="AE158" s="1">
        <f>IF(AC158&gt;0,ERFC(AC158),(1+ERF(AD158)))</f>
        <v>2</v>
      </c>
      <c r="AF158" s="1" t="e">
        <f t="shared" si="90"/>
        <v>#DIV/0!</v>
      </c>
      <c r="AG158" s="1" t="e">
        <f t="shared" si="91"/>
        <v>#DIV/0!</v>
      </c>
      <c r="AH158" s="7" t="e">
        <f>ERF(AF158)</f>
        <v>#DIV/0!</v>
      </c>
      <c r="AI158" s="7" t="e">
        <f>ERF(AG158)</f>
        <v>#DIV/0!</v>
      </c>
      <c r="AJ158" s="7" t="e">
        <f t="shared" si="92"/>
        <v>#DIV/0!</v>
      </c>
      <c r="AL158" s="7">
        <f t="shared" si="93"/>
        <v>833.3333333333334</v>
      </c>
      <c r="AM158" s="7">
        <f t="shared" si="94"/>
        <v>0.0020764283165926375</v>
      </c>
      <c r="AN158" s="7">
        <f t="shared" si="95"/>
        <v>657.4797407451641</v>
      </c>
      <c r="AO158" s="7">
        <f t="shared" si="96"/>
        <v>23.01639466543381</v>
      </c>
      <c r="AP158" s="7">
        <f t="shared" si="97"/>
        <v>23.01639466543381</v>
      </c>
      <c r="AQ158" s="51">
        <f>IF(AO158&gt;0,ERFC(AO158),(1+ERF(AP158)))</f>
        <v>0</v>
      </c>
      <c r="AR158" s="7">
        <f t="shared" si="98"/>
        <v>0.3553345272593507</v>
      </c>
      <c r="AS158" s="7">
        <f t="shared" si="99"/>
        <v>0.21564548729448568</v>
      </c>
      <c r="AT158" s="7">
        <f>ERF(AR158)</f>
        <v>0.3846974435948048</v>
      </c>
      <c r="AU158" s="7">
        <f>ERF(AS158)</f>
        <v>0.23961006404453</v>
      </c>
      <c r="AV158" s="7">
        <f t="shared" si="100"/>
        <v>0</v>
      </c>
      <c r="AW158" s="7">
        <f t="shared" si="101"/>
        <v>0</v>
      </c>
      <c r="AX158" s="7">
        <f t="shared" si="102"/>
      </c>
      <c r="AY158" s="1">
        <f t="shared" si="103"/>
      </c>
      <c r="AZ158" s="1">
        <f t="shared" si="104"/>
      </c>
      <c r="BA158" s="7">
        <f t="shared" si="105"/>
      </c>
      <c r="BB158" s="1">
        <f t="shared" si="106"/>
      </c>
      <c r="BC158" s="1">
        <f t="shared" si="107"/>
      </c>
      <c r="BD158" s="7">
        <f t="shared" si="108"/>
        <v>0</v>
      </c>
      <c r="BE158" s="7">
        <f t="shared" si="109"/>
      </c>
    </row>
    <row r="159" spans="10:57" ht="12.75">
      <c r="J159" s="7">
        <v>3450</v>
      </c>
      <c r="K159" s="7">
        <f t="shared" si="74"/>
        <v>96.66666666666667</v>
      </c>
      <c r="L159" s="7">
        <f t="shared" si="75"/>
        <v>1.0074125272201055</v>
      </c>
      <c r="M159" s="7">
        <f t="shared" si="76"/>
        <v>-0.007412527220105547</v>
      </c>
      <c r="N159" s="7">
        <f t="shared" si="77"/>
        <v>0.488437236450335</v>
      </c>
      <c r="O159" s="7">
        <f t="shared" si="78"/>
        <v>-231.5573218909364</v>
      </c>
      <c r="P159" s="7">
        <f t="shared" si="79"/>
        <v>28.77498913987632</v>
      </c>
      <c r="Q159" s="7">
        <f t="shared" si="80"/>
        <v>-8.047173215785676</v>
      </c>
      <c r="R159" s="7">
        <f t="shared" si="81"/>
        <v>8.047173215785676</v>
      </c>
      <c r="S159" s="7">
        <f>IF(Q159&gt;0,ERFC(Q159),(1+ERF(R159)))</f>
        <v>2</v>
      </c>
      <c r="T159" s="7">
        <f t="shared" si="82"/>
        <v>1.0432980954919466</v>
      </c>
      <c r="U159" s="7">
        <f t="shared" si="83"/>
        <v>0.6331569519321155</v>
      </c>
      <c r="V159" s="7">
        <f>ERF(T159)</f>
        <v>0.8599073647538391</v>
      </c>
      <c r="W159" s="7">
        <f>ERF(U159)</f>
        <v>0.6294369291874335</v>
      </c>
      <c r="X159" s="7">
        <f t="shared" si="84"/>
        <v>0.26437029360209885</v>
      </c>
      <c r="Z159" s="7">
        <f t="shared" si="85"/>
        <v>0</v>
      </c>
      <c r="AA159" s="7">
        <f t="shared" si="86"/>
        <v>1</v>
      </c>
      <c r="AB159" s="7">
        <f t="shared" si="87"/>
        <v>-347.5573218909364</v>
      </c>
      <c r="AC159" s="7">
        <f t="shared" si="88"/>
        <v>-12.078451887555788</v>
      </c>
      <c r="AD159" s="51">
        <f t="shared" si="89"/>
        <v>12.078451887555788</v>
      </c>
      <c r="AE159" s="1">
        <f>IF(AC159&gt;0,ERFC(AC159),(1+ERF(AD159)))</f>
        <v>2</v>
      </c>
      <c r="AF159" s="1" t="e">
        <f t="shared" si="90"/>
        <v>#DIV/0!</v>
      </c>
      <c r="AG159" s="1" t="e">
        <f t="shared" si="91"/>
        <v>#DIV/0!</v>
      </c>
      <c r="AH159" s="7" t="e">
        <f>ERF(AF159)</f>
        <v>#DIV/0!</v>
      </c>
      <c r="AI159" s="7" t="e">
        <f>ERF(AG159)</f>
        <v>#DIV/0!</v>
      </c>
      <c r="AJ159" s="7" t="e">
        <f t="shared" si="92"/>
        <v>#DIV/0!</v>
      </c>
      <c r="AL159" s="7">
        <f t="shared" si="93"/>
        <v>833.3333333333334</v>
      </c>
      <c r="AM159" s="7">
        <f t="shared" si="94"/>
        <v>0.0020764283165926375</v>
      </c>
      <c r="AN159" s="7">
        <f t="shared" si="95"/>
        <v>652.4426781090635</v>
      </c>
      <c r="AO159" s="7">
        <f t="shared" si="96"/>
        <v>22.673950455290004</v>
      </c>
      <c r="AP159" s="7">
        <f t="shared" si="97"/>
        <v>22.673950455290004</v>
      </c>
      <c r="AQ159" s="51">
        <f>IF(AO159&gt;0,ERFC(AO159),(1+ERF(AP159)))</f>
        <v>0</v>
      </c>
      <c r="AR159" s="7">
        <f t="shared" si="98"/>
        <v>0.3553345272593507</v>
      </c>
      <c r="AS159" s="7">
        <f t="shared" si="99"/>
        <v>0.21564548729448568</v>
      </c>
      <c r="AT159" s="7">
        <f>ERF(AR159)</f>
        <v>0.3846974435948048</v>
      </c>
      <c r="AU159" s="7">
        <f>ERF(AS159)</f>
        <v>0.23961006404453</v>
      </c>
      <c r="AV159" s="7">
        <f t="shared" si="100"/>
        <v>0</v>
      </c>
      <c r="AW159" s="7">
        <f t="shared" si="101"/>
        <v>0</v>
      </c>
      <c r="AX159" s="7">
        <f t="shared" si="102"/>
      </c>
      <c r="AY159" s="1">
        <f t="shared" si="103"/>
      </c>
      <c r="AZ159" s="1">
        <f t="shared" si="104"/>
      </c>
      <c r="BA159" s="7">
        <f t="shared" si="105"/>
      </c>
      <c r="BB159" s="1">
        <f t="shared" si="106"/>
      </c>
      <c r="BC159" s="1">
        <f t="shared" si="107"/>
      </c>
      <c r="BD159" s="7">
        <f t="shared" si="108"/>
        <v>0</v>
      </c>
      <c r="BE159" s="7">
        <f t="shared" si="109"/>
      </c>
    </row>
    <row r="160" spans="10:57" ht="12.75">
      <c r="J160" s="7">
        <v>3500</v>
      </c>
      <c r="K160" s="7">
        <f t="shared" si="74"/>
        <v>96.66666666666667</v>
      </c>
      <c r="L160" s="7">
        <f t="shared" si="75"/>
        <v>1.0074125272201055</v>
      </c>
      <c r="M160" s="7">
        <f t="shared" si="76"/>
        <v>-0.007412527220105547</v>
      </c>
      <c r="N160" s="7">
        <f t="shared" si="77"/>
        <v>0.488437236450335</v>
      </c>
      <c r="O160" s="7">
        <f t="shared" si="78"/>
        <v>-236.59438452703694</v>
      </c>
      <c r="P160" s="7">
        <f t="shared" si="79"/>
        <v>28.982753492378876</v>
      </c>
      <c r="Q160" s="7">
        <f t="shared" si="80"/>
        <v>-8.16328181479549</v>
      </c>
      <c r="R160" s="7">
        <f t="shared" si="81"/>
        <v>8.16328181479549</v>
      </c>
      <c r="S160" s="7">
        <f>IF(Q160&gt;0,ERFC(Q160),(1+ERF(R160)))</f>
        <v>2</v>
      </c>
      <c r="T160" s="7">
        <f t="shared" si="82"/>
        <v>1.0432980954919466</v>
      </c>
      <c r="U160" s="7">
        <f t="shared" si="83"/>
        <v>0.6331569519321155</v>
      </c>
      <c r="V160" s="7">
        <f>ERF(T160)</f>
        <v>0.8599073647538391</v>
      </c>
      <c r="W160" s="7">
        <f>ERF(U160)</f>
        <v>0.6294369291874335</v>
      </c>
      <c r="X160" s="7">
        <f t="shared" si="84"/>
        <v>0.26437029360209885</v>
      </c>
      <c r="Z160" s="7">
        <f t="shared" si="85"/>
        <v>0</v>
      </c>
      <c r="AA160" s="7">
        <f t="shared" si="86"/>
        <v>1</v>
      </c>
      <c r="AB160" s="7">
        <f t="shared" si="87"/>
        <v>-352.59438452703694</v>
      </c>
      <c r="AC160" s="7">
        <f t="shared" si="88"/>
        <v>-12.165662058981145</v>
      </c>
      <c r="AD160" s="51">
        <f t="shared" si="89"/>
        <v>12.165662058981145</v>
      </c>
      <c r="AE160" s="1">
        <f>IF(AC160&gt;0,ERFC(AC160),(1+ERF(AD160)))</f>
        <v>2</v>
      </c>
      <c r="AF160" s="1" t="e">
        <f t="shared" si="90"/>
        <v>#DIV/0!</v>
      </c>
      <c r="AG160" s="1" t="e">
        <f t="shared" si="91"/>
        <v>#DIV/0!</v>
      </c>
      <c r="AH160" s="7" t="e">
        <f>ERF(AF160)</f>
        <v>#DIV/0!</v>
      </c>
      <c r="AI160" s="7" t="e">
        <f>ERF(AG160)</f>
        <v>#DIV/0!</v>
      </c>
      <c r="AJ160" s="7" t="e">
        <f t="shared" si="92"/>
        <v>#DIV/0!</v>
      </c>
      <c r="AL160" s="7">
        <f t="shared" si="93"/>
        <v>833.3333333333334</v>
      </c>
      <c r="AM160" s="7">
        <f t="shared" si="94"/>
        <v>0.0020764283165926375</v>
      </c>
      <c r="AN160" s="7">
        <f t="shared" si="95"/>
        <v>647.4056154729631</v>
      </c>
      <c r="AO160" s="7">
        <f t="shared" si="96"/>
        <v>22.33761590813657</v>
      </c>
      <c r="AP160" s="7">
        <f t="shared" si="97"/>
        <v>22.33761590813657</v>
      </c>
      <c r="AQ160" s="51">
        <f>IF(AO160&gt;0,ERFC(AO160),(1+ERF(AP160)))</f>
        <v>0</v>
      </c>
      <c r="AR160" s="7">
        <f t="shared" si="98"/>
        <v>0.3553345272593507</v>
      </c>
      <c r="AS160" s="7">
        <f t="shared" si="99"/>
        <v>0.21564548729448568</v>
      </c>
      <c r="AT160" s="7">
        <f>ERF(AR160)</f>
        <v>0.3846974435948048</v>
      </c>
      <c r="AU160" s="7">
        <f>ERF(AS160)</f>
        <v>0.23961006404453</v>
      </c>
      <c r="AV160" s="7">
        <f t="shared" si="100"/>
        <v>0</v>
      </c>
      <c r="AW160" s="7">
        <f t="shared" si="101"/>
        <v>0</v>
      </c>
      <c r="AX160" s="7">
        <f t="shared" si="102"/>
      </c>
      <c r="AY160" s="1">
        <f t="shared" si="103"/>
      </c>
      <c r="AZ160" s="1">
        <f t="shared" si="104"/>
      </c>
      <c r="BA160" s="7">
        <f t="shared" si="105"/>
      </c>
      <c r="BB160" s="1">
        <f t="shared" si="106"/>
      </c>
      <c r="BC160" s="1">
        <f t="shared" si="107"/>
      </c>
      <c r="BD160" s="7">
        <f t="shared" si="108"/>
        <v>0</v>
      </c>
      <c r="BE160" s="7">
        <f t="shared" si="109"/>
      </c>
    </row>
    <row r="161" spans="10:57" ht="12.75">
      <c r="J161" s="7">
        <v>3550</v>
      </c>
      <c r="K161" s="7">
        <f t="shared" si="74"/>
        <v>96.66666666666667</v>
      </c>
      <c r="L161" s="7">
        <f t="shared" si="75"/>
        <v>1.0074125272201055</v>
      </c>
      <c r="M161" s="7">
        <f t="shared" si="76"/>
        <v>-0.007412527220105547</v>
      </c>
      <c r="N161" s="7">
        <f t="shared" si="77"/>
        <v>0.488437236450335</v>
      </c>
      <c r="O161" s="7">
        <f t="shared" si="78"/>
        <v>-241.63144716313747</v>
      </c>
      <c r="P161" s="7">
        <f t="shared" si="79"/>
        <v>29.189039038652847</v>
      </c>
      <c r="Q161" s="7">
        <f t="shared" si="80"/>
        <v>-8.278156976773477</v>
      </c>
      <c r="R161" s="7">
        <f t="shared" si="81"/>
        <v>8.278156976773477</v>
      </c>
      <c r="S161" s="7">
        <f>IF(Q161&gt;0,ERFC(Q161),(1+ERF(R161)))</f>
        <v>2</v>
      </c>
      <c r="T161" s="7">
        <f t="shared" si="82"/>
        <v>1.0432980954919466</v>
      </c>
      <c r="U161" s="7">
        <f t="shared" si="83"/>
        <v>0.6331569519321155</v>
      </c>
      <c r="V161" s="7">
        <f>ERF(T161)</f>
        <v>0.8599073647538391</v>
      </c>
      <c r="W161" s="7">
        <f>ERF(U161)</f>
        <v>0.6294369291874335</v>
      </c>
      <c r="X161" s="7">
        <f t="shared" si="84"/>
        <v>0.26437029360209885</v>
      </c>
      <c r="Z161" s="7">
        <f t="shared" si="85"/>
        <v>0</v>
      </c>
      <c r="AA161" s="7">
        <f t="shared" si="86"/>
        <v>1</v>
      </c>
      <c r="AB161" s="7">
        <f t="shared" si="87"/>
        <v>-357.63144716313747</v>
      </c>
      <c r="AC161" s="7">
        <f t="shared" si="88"/>
        <v>-12.25225149377316</v>
      </c>
      <c r="AD161" s="51">
        <f t="shared" si="89"/>
        <v>12.25225149377316</v>
      </c>
      <c r="AE161" s="1">
        <f>IF(AC161&gt;0,ERFC(AC161),(1+ERF(AD161)))</f>
        <v>2</v>
      </c>
      <c r="AF161" s="1" t="e">
        <f t="shared" si="90"/>
        <v>#DIV/0!</v>
      </c>
      <c r="AG161" s="1" t="e">
        <f t="shared" si="91"/>
        <v>#DIV/0!</v>
      </c>
      <c r="AH161" s="7" t="e">
        <f>ERF(AF161)</f>
        <v>#DIV/0!</v>
      </c>
      <c r="AI161" s="7" t="e">
        <f>ERF(AG161)</f>
        <v>#DIV/0!</v>
      </c>
      <c r="AJ161" s="7" t="e">
        <f t="shared" si="92"/>
        <v>#DIV/0!</v>
      </c>
      <c r="AL161" s="7">
        <f t="shared" si="93"/>
        <v>833.3333333333334</v>
      </c>
      <c r="AM161" s="7">
        <f t="shared" si="94"/>
        <v>0.0020764283165926375</v>
      </c>
      <c r="AN161" s="7">
        <f t="shared" si="95"/>
        <v>642.3685528368626</v>
      </c>
      <c r="AO161" s="7">
        <f t="shared" si="96"/>
        <v>22.007183997603423</v>
      </c>
      <c r="AP161" s="7">
        <f t="shared" si="97"/>
        <v>22.007183997603423</v>
      </c>
      <c r="AQ161" s="51">
        <f>IF(AO161&gt;0,ERFC(AO161),(1+ERF(AP161)))</f>
        <v>0</v>
      </c>
      <c r="AR161" s="7">
        <f t="shared" si="98"/>
        <v>0.3553345272593507</v>
      </c>
      <c r="AS161" s="7">
        <f t="shared" si="99"/>
        <v>0.21564548729448568</v>
      </c>
      <c r="AT161" s="7">
        <f>ERF(AR161)</f>
        <v>0.3846974435948048</v>
      </c>
      <c r="AU161" s="7">
        <f>ERF(AS161)</f>
        <v>0.23961006404453</v>
      </c>
      <c r="AV161" s="7">
        <f t="shared" si="100"/>
        <v>0</v>
      </c>
      <c r="AW161" s="7">
        <f t="shared" si="101"/>
        <v>0</v>
      </c>
      <c r="AX161" s="7">
        <f t="shared" si="102"/>
      </c>
      <c r="AY161" s="1">
        <f t="shared" si="103"/>
      </c>
      <c r="AZ161" s="1">
        <f t="shared" si="104"/>
      </c>
      <c r="BA161" s="7">
        <f t="shared" si="105"/>
      </c>
      <c r="BB161" s="1">
        <f t="shared" si="106"/>
      </c>
      <c r="BC161" s="1">
        <f t="shared" si="107"/>
      </c>
      <c r="BD161" s="7">
        <f t="shared" si="108"/>
        <v>0</v>
      </c>
      <c r="BE161" s="7">
        <f t="shared" si="109"/>
      </c>
    </row>
    <row r="162" spans="10:57" ht="12.75">
      <c r="J162" s="7">
        <v>3600</v>
      </c>
      <c r="K162" s="7">
        <f t="shared" si="74"/>
        <v>96.66666666666667</v>
      </c>
      <c r="L162" s="7">
        <f t="shared" si="75"/>
        <v>1.0074125272201055</v>
      </c>
      <c r="M162" s="7">
        <f t="shared" si="76"/>
        <v>-0.007412527220105547</v>
      </c>
      <c r="N162" s="7">
        <f t="shared" si="77"/>
        <v>0.488437236450335</v>
      </c>
      <c r="O162" s="7">
        <f t="shared" si="78"/>
        <v>-246.668509799238</v>
      </c>
      <c r="P162" s="7">
        <f t="shared" si="79"/>
        <v>29.393876913398138</v>
      </c>
      <c r="Q162" s="7">
        <f t="shared" si="80"/>
        <v>-8.391833119733963</v>
      </c>
      <c r="R162" s="7">
        <f t="shared" si="81"/>
        <v>8.391833119733963</v>
      </c>
      <c r="S162" s="7">
        <f>IF(Q162&gt;0,ERFC(Q162),(1+ERF(R162)))</f>
        <v>2</v>
      </c>
      <c r="T162" s="7">
        <f t="shared" si="82"/>
        <v>1.0432980954919466</v>
      </c>
      <c r="U162" s="7">
        <f t="shared" si="83"/>
        <v>0.6331569519321155</v>
      </c>
      <c r="V162" s="7">
        <f>ERF(T162)</f>
        <v>0.8599073647538391</v>
      </c>
      <c r="W162" s="7">
        <f>ERF(U162)</f>
        <v>0.6294369291874335</v>
      </c>
      <c r="X162" s="7">
        <f t="shared" si="84"/>
        <v>0.26437029360209885</v>
      </c>
      <c r="Z162" s="7">
        <f t="shared" si="85"/>
        <v>0</v>
      </c>
      <c r="AA162" s="7">
        <f t="shared" si="86"/>
        <v>1</v>
      </c>
      <c r="AB162" s="7">
        <f t="shared" si="87"/>
        <v>-362.668509799238</v>
      </c>
      <c r="AC162" s="7">
        <f t="shared" si="88"/>
        <v>-12.338233260884639</v>
      </c>
      <c r="AD162" s="51">
        <f t="shared" si="89"/>
        <v>12.338233260884639</v>
      </c>
      <c r="AE162" s="1">
        <f>IF(AC162&gt;0,ERFC(AC162),(1+ERF(AD162)))</f>
        <v>2</v>
      </c>
      <c r="AF162" s="1" t="e">
        <f t="shared" si="90"/>
        <v>#DIV/0!</v>
      </c>
      <c r="AG162" s="1" t="e">
        <f t="shared" si="91"/>
        <v>#DIV/0!</v>
      </c>
      <c r="AH162" s="7" t="e">
        <f>ERF(AF162)</f>
        <v>#DIV/0!</v>
      </c>
      <c r="AI162" s="7" t="e">
        <f>ERF(AG162)</f>
        <v>#DIV/0!</v>
      </c>
      <c r="AJ162" s="7" t="e">
        <f t="shared" si="92"/>
        <v>#DIV/0!</v>
      </c>
      <c r="AL162" s="7">
        <f t="shared" si="93"/>
        <v>833.3333333333334</v>
      </c>
      <c r="AM162" s="7">
        <f t="shared" si="94"/>
        <v>0.0020764283165926375</v>
      </c>
      <c r="AN162" s="7">
        <f t="shared" si="95"/>
        <v>637.331490200762</v>
      </c>
      <c r="AO162" s="7">
        <f t="shared" si="96"/>
        <v>21.682457611103946</v>
      </c>
      <c r="AP162" s="7">
        <f t="shared" si="97"/>
        <v>21.682457611103946</v>
      </c>
      <c r="AQ162" s="51">
        <f>IF(AO162&gt;0,ERFC(AO162),(1+ERF(AP162)))</f>
        <v>0</v>
      </c>
      <c r="AR162" s="7">
        <f t="shared" si="98"/>
        <v>0.3553345272593507</v>
      </c>
      <c r="AS162" s="7">
        <f t="shared" si="99"/>
        <v>0.21564548729448568</v>
      </c>
      <c r="AT162" s="7">
        <f>ERF(AR162)</f>
        <v>0.3846974435948048</v>
      </c>
      <c r="AU162" s="7">
        <f>ERF(AS162)</f>
        <v>0.23961006404453</v>
      </c>
      <c r="AV162" s="7">
        <f t="shared" si="100"/>
        <v>0</v>
      </c>
      <c r="AW162" s="7">
        <f t="shared" si="101"/>
        <v>0</v>
      </c>
      <c r="AX162" s="7">
        <f t="shared" si="102"/>
      </c>
      <c r="AY162" s="1">
        <f t="shared" si="103"/>
      </c>
      <c r="AZ162" s="1">
        <f t="shared" si="104"/>
      </c>
      <c r="BA162" s="7">
        <f t="shared" si="105"/>
      </c>
      <c r="BB162" s="1">
        <f t="shared" si="106"/>
      </c>
      <c r="BC162" s="1">
        <f t="shared" si="107"/>
      </c>
      <c r="BD162" s="7">
        <f t="shared" si="108"/>
        <v>0</v>
      </c>
      <c r="BE162" s="7">
        <f t="shared" si="109"/>
      </c>
    </row>
    <row r="163" spans="10:57" ht="12.75">
      <c r="J163" s="7">
        <v>3650</v>
      </c>
      <c r="K163" s="7">
        <f t="shared" si="74"/>
        <v>96.66666666666667</v>
      </c>
      <c r="L163" s="7">
        <f t="shared" si="75"/>
        <v>1.0074125272201055</v>
      </c>
      <c r="M163" s="7">
        <f t="shared" si="76"/>
        <v>-0.007412527220105547</v>
      </c>
      <c r="N163" s="7">
        <f t="shared" si="77"/>
        <v>0.488437236450335</v>
      </c>
      <c r="O163" s="7">
        <f t="shared" si="78"/>
        <v>-251.70557243533852</v>
      </c>
      <c r="P163" s="7">
        <f t="shared" si="79"/>
        <v>29.597297173897484</v>
      </c>
      <c r="Q163" s="7">
        <f t="shared" si="80"/>
        <v>-8.504343182299879</v>
      </c>
      <c r="R163" s="7">
        <f t="shared" si="81"/>
        <v>8.504343182299879</v>
      </c>
      <c r="S163" s="7">
        <f>IF(Q163&gt;0,ERFC(Q163),(1+ERF(R163)))</f>
        <v>2</v>
      </c>
      <c r="T163" s="7">
        <f t="shared" si="82"/>
        <v>1.0432980954919466</v>
      </c>
      <c r="U163" s="7">
        <f t="shared" si="83"/>
        <v>0.6331569519321155</v>
      </c>
      <c r="V163" s="7">
        <f>ERF(T163)</f>
        <v>0.8599073647538391</v>
      </c>
      <c r="W163" s="7">
        <f>ERF(U163)</f>
        <v>0.6294369291874335</v>
      </c>
      <c r="X163" s="7">
        <f t="shared" si="84"/>
        <v>0.26437029360209885</v>
      </c>
      <c r="Z163" s="7">
        <f t="shared" si="85"/>
        <v>0</v>
      </c>
      <c r="AA163" s="7">
        <f t="shared" si="86"/>
        <v>1</v>
      </c>
      <c r="AB163" s="7">
        <f t="shared" si="87"/>
        <v>-367.7055724353385</v>
      </c>
      <c r="AC163" s="7">
        <f t="shared" si="88"/>
        <v>-12.423619977016896</v>
      </c>
      <c r="AD163" s="51">
        <f t="shared" si="89"/>
        <v>12.423619977016896</v>
      </c>
      <c r="AE163" s="1">
        <f>IF(AC163&gt;0,ERFC(AC163),(1+ERF(AD163)))</f>
        <v>2</v>
      </c>
      <c r="AF163" s="1" t="e">
        <f t="shared" si="90"/>
        <v>#DIV/0!</v>
      </c>
      <c r="AG163" s="1" t="e">
        <f t="shared" si="91"/>
        <v>#DIV/0!</v>
      </c>
      <c r="AH163" s="7" t="e">
        <f>ERF(AF163)</f>
        <v>#DIV/0!</v>
      </c>
      <c r="AI163" s="7" t="e">
        <f>ERF(AG163)</f>
        <v>#DIV/0!</v>
      </c>
      <c r="AJ163" s="7" t="e">
        <f t="shared" si="92"/>
        <v>#DIV/0!</v>
      </c>
      <c r="AL163" s="7">
        <f t="shared" si="93"/>
        <v>833.3333333333334</v>
      </c>
      <c r="AM163" s="7">
        <f t="shared" si="94"/>
        <v>0.0020764283165926375</v>
      </c>
      <c r="AN163" s="7">
        <f t="shared" si="95"/>
        <v>632.2944275646614</v>
      </c>
      <c r="AO163" s="7">
        <f t="shared" si="96"/>
        <v>21.363248942957398</v>
      </c>
      <c r="AP163" s="7">
        <f t="shared" si="97"/>
        <v>21.363248942957398</v>
      </c>
      <c r="AQ163" s="51">
        <f>IF(AO163&gt;0,ERFC(AO163),(1+ERF(AP163)))</f>
        <v>0</v>
      </c>
      <c r="AR163" s="7">
        <f t="shared" si="98"/>
        <v>0.3553345272593507</v>
      </c>
      <c r="AS163" s="7">
        <f t="shared" si="99"/>
        <v>0.21564548729448568</v>
      </c>
      <c r="AT163" s="7">
        <f>ERF(AR163)</f>
        <v>0.3846974435948048</v>
      </c>
      <c r="AU163" s="7">
        <f>ERF(AS163)</f>
        <v>0.23961006404453</v>
      </c>
      <c r="AV163" s="7">
        <f t="shared" si="100"/>
        <v>0</v>
      </c>
      <c r="AW163" s="7">
        <f t="shared" si="101"/>
        <v>0</v>
      </c>
      <c r="AX163" s="7">
        <f t="shared" si="102"/>
      </c>
      <c r="AY163" s="1">
        <f t="shared" si="103"/>
      </c>
      <c r="AZ163" s="1">
        <f t="shared" si="104"/>
      </c>
      <c r="BA163" s="7">
        <f t="shared" si="105"/>
      </c>
      <c r="BB163" s="1">
        <f t="shared" si="106"/>
      </c>
      <c r="BC163" s="1">
        <f t="shared" si="107"/>
      </c>
      <c r="BD163" s="7">
        <f t="shared" si="108"/>
        <v>0</v>
      </c>
      <c r="BE163" s="7">
        <f t="shared" si="109"/>
      </c>
    </row>
    <row r="164" spans="10:57" ht="12.75">
      <c r="J164" s="7">
        <v>3700</v>
      </c>
      <c r="K164" s="7">
        <f t="shared" si="74"/>
        <v>96.66666666666667</v>
      </c>
      <c r="L164" s="7">
        <f t="shared" si="75"/>
        <v>1.0074125272201055</v>
      </c>
      <c r="M164" s="7">
        <f t="shared" si="76"/>
        <v>-0.007412527220105547</v>
      </c>
      <c r="N164" s="7">
        <f t="shared" si="77"/>
        <v>0.488437236450335</v>
      </c>
      <c r="O164" s="7">
        <f t="shared" si="78"/>
        <v>-256.74263507143905</v>
      </c>
      <c r="P164" s="7">
        <f t="shared" si="79"/>
        <v>29.79932885150268</v>
      </c>
      <c r="Q164" s="7">
        <f t="shared" si="80"/>
        <v>-8.615718707990043</v>
      </c>
      <c r="R164" s="7">
        <f t="shared" si="81"/>
        <v>8.615718707990043</v>
      </c>
      <c r="S164" s="7">
        <f>IF(Q164&gt;0,ERFC(Q164),(1+ERF(R164)))</f>
        <v>2</v>
      </c>
      <c r="T164" s="7">
        <f t="shared" si="82"/>
        <v>1.0432980954919466</v>
      </c>
      <c r="U164" s="7">
        <f t="shared" si="83"/>
        <v>0.6331569519321155</v>
      </c>
      <c r="V164" s="7">
        <f>ERF(T164)</f>
        <v>0.8599073647538391</v>
      </c>
      <c r="W164" s="7">
        <f>ERF(U164)</f>
        <v>0.6294369291874335</v>
      </c>
      <c r="X164" s="7">
        <f t="shared" si="84"/>
        <v>0.26437029360209885</v>
      </c>
      <c r="Z164" s="7">
        <f t="shared" si="85"/>
        <v>0</v>
      </c>
      <c r="AA164" s="7">
        <f t="shared" si="86"/>
        <v>1</v>
      </c>
      <c r="AB164" s="7">
        <f t="shared" si="87"/>
        <v>-372.74263507143905</v>
      </c>
      <c r="AC164" s="7">
        <f t="shared" si="88"/>
        <v>-12.508423828231383</v>
      </c>
      <c r="AD164" s="51">
        <f t="shared" si="89"/>
        <v>12.508423828231383</v>
      </c>
      <c r="AE164" s="1">
        <f>IF(AC164&gt;0,ERFC(AC164),(1+ERF(AD164)))</f>
        <v>2</v>
      </c>
      <c r="AF164" s="1" t="e">
        <f t="shared" si="90"/>
        <v>#DIV/0!</v>
      </c>
      <c r="AG164" s="1" t="e">
        <f t="shared" si="91"/>
        <v>#DIV/0!</v>
      </c>
      <c r="AH164" s="7" t="e">
        <f>ERF(AF164)</f>
        <v>#DIV/0!</v>
      </c>
      <c r="AI164" s="7" t="e">
        <f>ERF(AG164)</f>
        <v>#DIV/0!</v>
      </c>
      <c r="AJ164" s="7" t="e">
        <f t="shared" si="92"/>
        <v>#DIV/0!</v>
      </c>
      <c r="AL164" s="7">
        <f t="shared" si="93"/>
        <v>833.3333333333334</v>
      </c>
      <c r="AM164" s="7">
        <f t="shared" si="94"/>
        <v>0.0020764283165926375</v>
      </c>
      <c r="AN164" s="7">
        <f t="shared" si="95"/>
        <v>627.257364928561</v>
      </c>
      <c r="AO164" s="7">
        <f t="shared" si="96"/>
        <v>21.049378932469832</v>
      </c>
      <c r="AP164" s="7">
        <f t="shared" si="97"/>
        <v>21.049378932469832</v>
      </c>
      <c r="AQ164" s="51">
        <f>IF(AO164&gt;0,ERFC(AO164),(1+ERF(AP164)))</f>
        <v>0</v>
      </c>
      <c r="AR164" s="7">
        <f t="shared" si="98"/>
        <v>0.3553345272593507</v>
      </c>
      <c r="AS164" s="7">
        <f t="shared" si="99"/>
        <v>0.21564548729448568</v>
      </c>
      <c r="AT164" s="7">
        <f>ERF(AR164)</f>
        <v>0.3846974435948048</v>
      </c>
      <c r="AU164" s="7">
        <f>ERF(AS164)</f>
        <v>0.23961006404453</v>
      </c>
      <c r="AV164" s="7">
        <f t="shared" si="100"/>
        <v>0</v>
      </c>
      <c r="AW164" s="7">
        <f t="shared" si="101"/>
        <v>0</v>
      </c>
      <c r="AX164" s="7">
        <f t="shared" si="102"/>
      </c>
      <c r="AY164" s="1">
        <f t="shared" si="103"/>
      </c>
      <c r="AZ164" s="1">
        <f t="shared" si="104"/>
      </c>
      <c r="BA164" s="7">
        <f t="shared" si="105"/>
      </c>
      <c r="BB164" s="1">
        <f t="shared" si="106"/>
      </c>
      <c r="BC164" s="1">
        <f t="shared" si="107"/>
      </c>
      <c r="BD164" s="7">
        <f t="shared" si="108"/>
        <v>0</v>
      </c>
      <c r="BE164" s="7">
        <f t="shared" si="109"/>
      </c>
    </row>
    <row r="165" spans="10:57" ht="12.75">
      <c r="J165" s="7">
        <v>3750</v>
      </c>
      <c r="K165" s="7">
        <f t="shared" si="74"/>
        <v>96.66666666666667</v>
      </c>
      <c r="L165" s="7">
        <f t="shared" si="75"/>
        <v>1.0074125272201055</v>
      </c>
      <c r="M165" s="7">
        <f t="shared" si="76"/>
        <v>-0.007412527220105547</v>
      </c>
      <c r="N165" s="7">
        <f t="shared" si="77"/>
        <v>0.488437236450335</v>
      </c>
      <c r="O165" s="7">
        <f t="shared" si="78"/>
        <v>-261.7796977075396</v>
      </c>
      <c r="P165" s="7">
        <f t="shared" si="79"/>
        <v>30</v>
      </c>
      <c r="Q165" s="7">
        <f t="shared" si="80"/>
        <v>-8.725989923584653</v>
      </c>
      <c r="R165" s="7">
        <f t="shared" si="81"/>
        <v>8.725989923584653</v>
      </c>
      <c r="S165" s="7">
        <f>IF(Q165&gt;0,ERFC(Q165),(1+ERF(R165)))</f>
        <v>2</v>
      </c>
      <c r="T165" s="7">
        <f t="shared" si="82"/>
        <v>1.0432980954919466</v>
      </c>
      <c r="U165" s="7">
        <f t="shared" si="83"/>
        <v>0.6331569519321155</v>
      </c>
      <c r="V165" s="7">
        <f>ERF(T165)</f>
        <v>0.8599073647538391</v>
      </c>
      <c r="W165" s="7">
        <f>ERF(U165)</f>
        <v>0.6294369291874335</v>
      </c>
      <c r="X165" s="7">
        <f t="shared" si="84"/>
        <v>0.26437029360209885</v>
      </c>
      <c r="Z165" s="7">
        <f t="shared" si="85"/>
        <v>0</v>
      </c>
      <c r="AA165" s="7">
        <f t="shared" si="86"/>
        <v>1</v>
      </c>
      <c r="AB165" s="7">
        <f t="shared" si="87"/>
        <v>-377.7796977075396</v>
      </c>
      <c r="AC165" s="7">
        <f t="shared" si="88"/>
        <v>-12.59265659025132</v>
      </c>
      <c r="AD165" s="51">
        <f t="shared" si="89"/>
        <v>12.59265659025132</v>
      </c>
      <c r="AE165" s="1">
        <f>IF(AC165&gt;0,ERFC(AC165),(1+ERF(AD165)))</f>
        <v>2</v>
      </c>
      <c r="AF165" s="1" t="e">
        <f t="shared" si="90"/>
        <v>#DIV/0!</v>
      </c>
      <c r="AG165" s="1" t="e">
        <f t="shared" si="91"/>
        <v>#DIV/0!</v>
      </c>
      <c r="AH165" s="7" t="e">
        <f>ERF(AF165)</f>
        <v>#DIV/0!</v>
      </c>
      <c r="AI165" s="7" t="e">
        <f>ERF(AG165)</f>
        <v>#DIV/0!</v>
      </c>
      <c r="AJ165" s="7" t="e">
        <f t="shared" si="92"/>
        <v>#DIV/0!</v>
      </c>
      <c r="AL165" s="7">
        <f t="shared" si="93"/>
        <v>833.3333333333334</v>
      </c>
      <c r="AM165" s="7">
        <f t="shared" si="94"/>
        <v>0.0020764283165926375</v>
      </c>
      <c r="AN165" s="7">
        <f t="shared" si="95"/>
        <v>622.2203022924605</v>
      </c>
      <c r="AO165" s="7">
        <f t="shared" si="96"/>
        <v>20.740676743082016</v>
      </c>
      <c r="AP165" s="7">
        <f t="shared" si="97"/>
        <v>20.740676743082016</v>
      </c>
      <c r="AQ165" s="51">
        <f>IF(AO165&gt;0,ERFC(AO165),(1+ERF(AP165)))</f>
        <v>0</v>
      </c>
      <c r="AR165" s="7">
        <f t="shared" si="98"/>
        <v>0.3553345272593507</v>
      </c>
      <c r="AS165" s="7">
        <f t="shared" si="99"/>
        <v>0.21564548729448568</v>
      </c>
      <c r="AT165" s="7">
        <f>ERF(AR165)</f>
        <v>0.3846974435948048</v>
      </c>
      <c r="AU165" s="7">
        <f>ERF(AS165)</f>
        <v>0.23961006404453</v>
      </c>
      <c r="AV165" s="7">
        <f t="shared" si="100"/>
        <v>0</v>
      </c>
      <c r="AW165" s="7">
        <f t="shared" si="101"/>
        <v>0</v>
      </c>
      <c r="AX165" s="7">
        <f t="shared" si="102"/>
      </c>
      <c r="AY165" s="1">
        <f t="shared" si="103"/>
      </c>
      <c r="AZ165" s="1">
        <f t="shared" si="104"/>
      </c>
      <c r="BA165" s="7">
        <f t="shared" si="105"/>
      </c>
      <c r="BB165" s="1">
        <f t="shared" si="106"/>
      </c>
      <c r="BC165" s="1">
        <f t="shared" si="107"/>
      </c>
      <c r="BD165" s="7">
        <f t="shared" si="108"/>
        <v>0</v>
      </c>
      <c r="BE165" s="7">
        <f t="shared" si="109"/>
      </c>
    </row>
    <row r="166" spans="10:57" ht="12.75">
      <c r="J166" s="7">
        <v>3800</v>
      </c>
      <c r="K166" s="7">
        <f t="shared" si="74"/>
        <v>96.66666666666667</v>
      </c>
      <c r="L166" s="7">
        <f t="shared" si="75"/>
        <v>1.0074125272201055</v>
      </c>
      <c r="M166" s="7">
        <f t="shared" si="76"/>
        <v>-0.007412527220105547</v>
      </c>
      <c r="N166" s="7">
        <f t="shared" si="77"/>
        <v>0.488437236450335</v>
      </c>
      <c r="O166" s="7">
        <f t="shared" si="78"/>
        <v>-266.8167603436401</v>
      </c>
      <c r="P166" s="7">
        <f t="shared" si="79"/>
        <v>30.199337741083</v>
      </c>
      <c r="Q166" s="7">
        <f t="shared" si="80"/>
        <v>-8.835185812060514</v>
      </c>
      <c r="R166" s="7">
        <f t="shared" si="81"/>
        <v>8.835185812060514</v>
      </c>
      <c r="S166" s="7">
        <f>IF(Q166&gt;0,ERFC(Q166),(1+ERF(R166)))</f>
        <v>2</v>
      </c>
      <c r="T166" s="7">
        <f t="shared" si="82"/>
        <v>1.0432980954919466</v>
      </c>
      <c r="U166" s="7">
        <f t="shared" si="83"/>
        <v>0.6331569519321155</v>
      </c>
      <c r="V166" s="7">
        <f>ERF(T166)</f>
        <v>0.8599073647538391</v>
      </c>
      <c r="W166" s="7">
        <f>ERF(U166)</f>
        <v>0.6294369291874335</v>
      </c>
      <c r="X166" s="7">
        <f t="shared" si="84"/>
        <v>0.26437029360209885</v>
      </c>
      <c r="Z166" s="7">
        <f t="shared" si="85"/>
        <v>0</v>
      </c>
      <c r="AA166" s="7">
        <f t="shared" si="86"/>
        <v>1</v>
      </c>
      <c r="AB166" s="7">
        <f t="shared" si="87"/>
        <v>-382.8167603436401</v>
      </c>
      <c r="AC166" s="7">
        <f t="shared" si="88"/>
        <v>-12.67632964754914</v>
      </c>
      <c r="AD166" s="51">
        <f t="shared" si="89"/>
        <v>12.67632964754914</v>
      </c>
      <c r="AE166" s="1">
        <f>IF(AC166&gt;0,ERFC(AC166),(1+ERF(AD166)))</f>
        <v>2</v>
      </c>
      <c r="AF166" s="1" t="e">
        <f t="shared" si="90"/>
        <v>#DIV/0!</v>
      </c>
      <c r="AG166" s="1" t="e">
        <f t="shared" si="91"/>
        <v>#DIV/0!</v>
      </c>
      <c r="AH166" s="7" t="e">
        <f>ERF(AF166)</f>
        <v>#DIV/0!</v>
      </c>
      <c r="AI166" s="7" t="e">
        <f>ERF(AG166)</f>
        <v>#DIV/0!</v>
      </c>
      <c r="AJ166" s="7" t="e">
        <f t="shared" si="92"/>
        <v>#DIV/0!</v>
      </c>
      <c r="AL166" s="7">
        <f t="shared" si="93"/>
        <v>833.3333333333334</v>
      </c>
      <c r="AM166" s="7">
        <f t="shared" si="94"/>
        <v>0.0020764283165926375</v>
      </c>
      <c r="AN166" s="7">
        <f t="shared" si="95"/>
        <v>617.1832396563599</v>
      </c>
      <c r="AO166" s="7">
        <f t="shared" si="96"/>
        <v>20.436979279076954</v>
      </c>
      <c r="AP166" s="7">
        <f t="shared" si="97"/>
        <v>20.436979279076954</v>
      </c>
      <c r="AQ166" s="51">
        <f>IF(AO166&gt;0,ERFC(AO166),(1+ERF(AP166)))</f>
        <v>0</v>
      </c>
      <c r="AR166" s="7">
        <f t="shared" si="98"/>
        <v>0.3553345272593507</v>
      </c>
      <c r="AS166" s="7">
        <f t="shared" si="99"/>
        <v>0.21564548729448568</v>
      </c>
      <c r="AT166" s="7">
        <f>ERF(AR166)</f>
        <v>0.3846974435948048</v>
      </c>
      <c r="AU166" s="7">
        <f>ERF(AS166)</f>
        <v>0.23961006404453</v>
      </c>
      <c r="AV166" s="7">
        <f t="shared" si="100"/>
        <v>0</v>
      </c>
      <c r="AW166" s="7">
        <f t="shared" si="101"/>
        <v>0</v>
      </c>
      <c r="AX166" s="7">
        <f t="shared" si="102"/>
      </c>
      <c r="AY166" s="1">
        <f t="shared" si="103"/>
      </c>
      <c r="AZ166" s="1">
        <f t="shared" si="104"/>
      </c>
      <c r="BA166" s="7">
        <f t="shared" si="105"/>
      </c>
      <c r="BB166" s="1">
        <f t="shared" si="106"/>
      </c>
      <c r="BC166" s="1">
        <f t="shared" si="107"/>
      </c>
      <c r="BD166" s="7">
        <f t="shared" si="108"/>
        <v>0</v>
      </c>
      <c r="BE166" s="7">
        <f t="shared" si="109"/>
      </c>
    </row>
    <row r="167" spans="10:57" ht="12.75">
      <c r="J167" s="7">
        <v>3850</v>
      </c>
      <c r="K167" s="7">
        <f t="shared" si="74"/>
        <v>96.66666666666667</v>
      </c>
      <c r="L167" s="7">
        <f t="shared" si="75"/>
        <v>1.0074125272201055</v>
      </c>
      <c r="M167" s="7">
        <f t="shared" si="76"/>
        <v>-0.007412527220105547</v>
      </c>
      <c r="N167" s="7">
        <f t="shared" si="77"/>
        <v>0.488437236450335</v>
      </c>
      <c r="O167" s="7">
        <f t="shared" si="78"/>
        <v>-271.85382297974064</v>
      </c>
      <c r="P167" s="7">
        <f t="shared" si="79"/>
        <v>30.397368307141328</v>
      </c>
      <c r="Q167" s="7">
        <f t="shared" si="80"/>
        <v>-8.943334180540667</v>
      </c>
      <c r="R167" s="7">
        <f t="shared" si="81"/>
        <v>8.943334180540667</v>
      </c>
      <c r="S167" s="7">
        <f>IF(Q167&gt;0,ERFC(Q167),(1+ERF(R167)))</f>
        <v>2</v>
      </c>
      <c r="T167" s="7">
        <f t="shared" si="82"/>
        <v>1.0432980954919466</v>
      </c>
      <c r="U167" s="7">
        <f t="shared" si="83"/>
        <v>0.6331569519321155</v>
      </c>
      <c r="V167" s="7">
        <f>ERF(T167)</f>
        <v>0.8599073647538391</v>
      </c>
      <c r="W167" s="7">
        <f>ERF(U167)</f>
        <v>0.6294369291874335</v>
      </c>
      <c r="X167" s="7">
        <f t="shared" si="84"/>
        <v>0.26437029360209885</v>
      </c>
      <c r="Z167" s="7">
        <f t="shared" si="85"/>
        <v>0</v>
      </c>
      <c r="AA167" s="7">
        <f t="shared" si="86"/>
        <v>1</v>
      </c>
      <c r="AB167" s="7">
        <f t="shared" si="87"/>
        <v>-387.85382297974064</v>
      </c>
      <c r="AC167" s="7">
        <f t="shared" si="88"/>
        <v>-12.759454011307328</v>
      </c>
      <c r="AD167" s="51">
        <f t="shared" si="89"/>
        <v>12.759454011307328</v>
      </c>
      <c r="AE167" s="1">
        <f>IF(AC167&gt;0,ERFC(AC167),(1+ERF(AD167)))</f>
        <v>2</v>
      </c>
      <c r="AF167" s="1" t="e">
        <f t="shared" si="90"/>
        <v>#DIV/0!</v>
      </c>
      <c r="AG167" s="1" t="e">
        <f t="shared" si="91"/>
        <v>#DIV/0!</v>
      </c>
      <c r="AH167" s="7" t="e">
        <f>ERF(AF167)</f>
        <v>#DIV/0!</v>
      </c>
      <c r="AI167" s="7" t="e">
        <f>ERF(AG167)</f>
        <v>#DIV/0!</v>
      </c>
      <c r="AJ167" s="7" t="e">
        <f t="shared" si="92"/>
        <v>#DIV/0!</v>
      </c>
      <c r="AL167" s="7">
        <f t="shared" si="93"/>
        <v>833.3333333333334</v>
      </c>
      <c r="AM167" s="7">
        <f t="shared" si="94"/>
        <v>0.0020764283165926375</v>
      </c>
      <c r="AN167" s="7">
        <f t="shared" si="95"/>
        <v>612.1461770202593</v>
      </c>
      <c r="AO167" s="7">
        <f t="shared" si="96"/>
        <v>20.13813073668112</v>
      </c>
      <c r="AP167" s="7">
        <f t="shared" si="97"/>
        <v>20.13813073668112</v>
      </c>
      <c r="AQ167" s="51">
        <f>IF(AO167&gt;0,ERFC(AO167),(1+ERF(AP167)))</f>
        <v>0</v>
      </c>
      <c r="AR167" s="7">
        <f t="shared" si="98"/>
        <v>0.3553345272593507</v>
      </c>
      <c r="AS167" s="7">
        <f t="shared" si="99"/>
        <v>0.21564548729448568</v>
      </c>
      <c r="AT167" s="7">
        <f>ERF(AR167)</f>
        <v>0.3846974435948048</v>
      </c>
      <c r="AU167" s="7">
        <f>ERF(AS167)</f>
        <v>0.23961006404453</v>
      </c>
      <c r="AV167" s="7">
        <f t="shared" si="100"/>
        <v>0</v>
      </c>
      <c r="AW167" s="7">
        <f t="shared" si="101"/>
        <v>0</v>
      </c>
      <c r="AX167" s="7">
        <f t="shared" si="102"/>
      </c>
      <c r="AY167" s="1">
        <f t="shared" si="103"/>
      </c>
      <c r="AZ167" s="1">
        <f t="shared" si="104"/>
      </c>
      <c r="BA167" s="7">
        <f t="shared" si="105"/>
      </c>
      <c r="BB167" s="1">
        <f t="shared" si="106"/>
      </c>
      <c r="BC167" s="1">
        <f t="shared" si="107"/>
      </c>
      <c r="BD167" s="7">
        <f t="shared" si="108"/>
        <v>0</v>
      </c>
      <c r="BE167" s="7">
        <f t="shared" si="109"/>
      </c>
    </row>
    <row r="168" spans="10:57" ht="12.75">
      <c r="J168" s="7">
        <v>3900</v>
      </c>
      <c r="K168" s="7">
        <f t="shared" si="74"/>
        <v>96.66666666666667</v>
      </c>
      <c r="L168" s="7">
        <f t="shared" si="75"/>
        <v>1.0074125272201055</v>
      </c>
      <c r="M168" s="7">
        <f t="shared" si="76"/>
        <v>-0.007412527220105547</v>
      </c>
      <c r="N168" s="7">
        <f t="shared" si="77"/>
        <v>0.488437236450335</v>
      </c>
      <c r="O168" s="7">
        <f t="shared" si="78"/>
        <v>-276.89088561584117</v>
      </c>
      <c r="P168" s="7">
        <f t="shared" si="79"/>
        <v>30.59411708155671</v>
      </c>
      <c r="Q168" s="7">
        <f t="shared" si="80"/>
        <v>-9.050461723661293</v>
      </c>
      <c r="R168" s="7">
        <f t="shared" si="81"/>
        <v>9.050461723661293</v>
      </c>
      <c r="S168" s="7">
        <f>IF(Q168&gt;0,ERFC(Q168),(1+ERF(R168)))</f>
        <v>2</v>
      </c>
      <c r="T168" s="7">
        <f t="shared" si="82"/>
        <v>1.0432980954919466</v>
      </c>
      <c r="U168" s="7">
        <f t="shared" si="83"/>
        <v>0.6331569519321155</v>
      </c>
      <c r="V168" s="7">
        <f>ERF(T168)</f>
        <v>0.8599073647538391</v>
      </c>
      <c r="W168" s="7">
        <f>ERF(U168)</f>
        <v>0.6294369291874335</v>
      </c>
      <c r="X168" s="7">
        <f t="shared" si="84"/>
        <v>0.26437029360209885</v>
      </c>
      <c r="Z168" s="7">
        <f t="shared" si="85"/>
        <v>0</v>
      </c>
      <c r="AA168" s="7">
        <f t="shared" si="86"/>
        <v>1</v>
      </c>
      <c r="AB168" s="7">
        <f t="shared" si="87"/>
        <v>-392.89088561584117</v>
      </c>
      <c r="AC168" s="7">
        <f t="shared" si="88"/>
        <v>-12.842040336332852</v>
      </c>
      <c r="AD168" s="51">
        <f t="shared" si="89"/>
        <v>12.842040336332852</v>
      </c>
      <c r="AE168" s="1">
        <f>IF(AC168&gt;0,ERFC(AC168),(1+ERF(AD168)))</f>
        <v>2</v>
      </c>
      <c r="AF168" s="1" t="e">
        <f t="shared" si="90"/>
        <v>#DIV/0!</v>
      </c>
      <c r="AG168" s="1" t="e">
        <f t="shared" si="91"/>
        <v>#DIV/0!</v>
      </c>
      <c r="AH168" s="7" t="e">
        <f>ERF(AF168)</f>
        <v>#DIV/0!</v>
      </c>
      <c r="AI168" s="7" t="e">
        <f>ERF(AG168)</f>
        <v>#DIV/0!</v>
      </c>
      <c r="AJ168" s="7" t="e">
        <f t="shared" si="92"/>
        <v>#DIV/0!</v>
      </c>
      <c r="AL168" s="7">
        <f t="shared" si="93"/>
        <v>833.3333333333334</v>
      </c>
      <c r="AM168" s="7">
        <f t="shared" si="94"/>
        <v>0.0020764283165926375</v>
      </c>
      <c r="AN168" s="7">
        <f t="shared" si="95"/>
        <v>607.1091143841588</v>
      </c>
      <c r="AO168" s="7">
        <f t="shared" si="96"/>
        <v>19.84398218669782</v>
      </c>
      <c r="AP168" s="7">
        <f t="shared" si="97"/>
        <v>19.84398218669782</v>
      </c>
      <c r="AQ168" s="51">
        <f>IF(AO168&gt;0,ERFC(AO168),(1+ERF(AP168)))</f>
        <v>0</v>
      </c>
      <c r="AR168" s="7">
        <f t="shared" si="98"/>
        <v>0.3553345272593507</v>
      </c>
      <c r="AS168" s="7">
        <f t="shared" si="99"/>
        <v>0.21564548729448568</v>
      </c>
      <c r="AT168" s="7">
        <f>ERF(AR168)</f>
        <v>0.3846974435948048</v>
      </c>
      <c r="AU168" s="7">
        <f>ERF(AS168)</f>
        <v>0.23961006404453</v>
      </c>
      <c r="AV168" s="7">
        <f t="shared" si="100"/>
        <v>0</v>
      </c>
      <c r="AW168" s="7">
        <f t="shared" si="101"/>
        <v>0</v>
      </c>
      <c r="AX168" s="7">
        <f t="shared" si="102"/>
      </c>
      <c r="AY168" s="1">
        <f t="shared" si="103"/>
      </c>
      <c r="AZ168" s="1">
        <f t="shared" si="104"/>
      </c>
      <c r="BA168" s="7">
        <f t="shared" si="105"/>
      </c>
      <c r="BB168" s="1">
        <f t="shared" si="106"/>
      </c>
      <c r="BC168" s="1">
        <f t="shared" si="107"/>
      </c>
      <c r="BD168" s="7">
        <f t="shared" si="108"/>
        <v>0</v>
      </c>
      <c r="BE168" s="7">
        <f t="shared" si="109"/>
      </c>
    </row>
    <row r="169" spans="10:57" ht="12.75">
      <c r="J169" s="7">
        <v>3950</v>
      </c>
      <c r="K169" s="7">
        <f t="shared" si="74"/>
        <v>96.66666666666667</v>
      </c>
      <c r="L169" s="7">
        <f t="shared" si="75"/>
        <v>1.0074125272201055</v>
      </c>
      <c r="M169" s="7">
        <f t="shared" si="76"/>
        <v>-0.007412527220105547</v>
      </c>
      <c r="N169" s="7">
        <f t="shared" si="77"/>
        <v>0.488437236450335</v>
      </c>
      <c r="O169" s="7">
        <f t="shared" si="78"/>
        <v>-281.9279482519417</v>
      </c>
      <c r="P169" s="7">
        <f t="shared" si="79"/>
        <v>30.789608636681304</v>
      </c>
      <c r="Q169" s="7">
        <f t="shared" si="80"/>
        <v>-9.156594082721334</v>
      </c>
      <c r="R169" s="7">
        <f t="shared" si="81"/>
        <v>9.156594082721334</v>
      </c>
      <c r="S169" s="7">
        <f>IF(Q169&gt;0,ERFC(Q169),(1+ERF(R169)))</f>
        <v>2</v>
      </c>
      <c r="T169" s="7">
        <f t="shared" si="82"/>
        <v>1.0432980954919466</v>
      </c>
      <c r="U169" s="7">
        <f t="shared" si="83"/>
        <v>0.6331569519321155</v>
      </c>
      <c r="V169" s="7">
        <f>ERF(T169)</f>
        <v>0.8599073647538391</v>
      </c>
      <c r="W169" s="7">
        <f>ERF(U169)</f>
        <v>0.6294369291874335</v>
      </c>
      <c r="X169" s="7">
        <f t="shared" si="84"/>
        <v>0.26437029360209885</v>
      </c>
      <c r="Z169" s="7">
        <f t="shared" si="85"/>
        <v>0</v>
      </c>
      <c r="AA169" s="7">
        <f t="shared" si="86"/>
        <v>1</v>
      </c>
      <c r="AB169" s="7">
        <f t="shared" si="87"/>
        <v>-397.9279482519417</v>
      </c>
      <c r="AC169" s="7">
        <f t="shared" si="88"/>
        <v>-12.924098936998792</v>
      </c>
      <c r="AD169" s="51">
        <f t="shared" si="89"/>
        <v>12.924098936998792</v>
      </c>
      <c r="AE169" s="1">
        <f>IF(AC169&gt;0,ERFC(AC169),(1+ERF(AD169)))</f>
        <v>2</v>
      </c>
      <c r="AF169" s="1" t="e">
        <f t="shared" si="90"/>
        <v>#DIV/0!</v>
      </c>
      <c r="AG169" s="1" t="e">
        <f t="shared" si="91"/>
        <v>#DIV/0!</v>
      </c>
      <c r="AH169" s="7" t="e">
        <f>ERF(AF169)</f>
        <v>#DIV/0!</v>
      </c>
      <c r="AI169" s="7" t="e">
        <f>ERF(AG169)</f>
        <v>#DIV/0!</v>
      </c>
      <c r="AJ169" s="7" t="e">
        <f t="shared" si="92"/>
        <v>#DIV/0!</v>
      </c>
      <c r="AL169" s="7">
        <f t="shared" si="93"/>
        <v>833.3333333333334</v>
      </c>
      <c r="AM169" s="7">
        <f t="shared" si="94"/>
        <v>0.0020764283165926375</v>
      </c>
      <c r="AN169" s="7">
        <f t="shared" si="95"/>
        <v>602.0720517480584</v>
      </c>
      <c r="AO169" s="7">
        <f t="shared" si="96"/>
        <v>19.554391186082754</v>
      </c>
      <c r="AP169" s="7">
        <f t="shared" si="97"/>
        <v>19.554391186082754</v>
      </c>
      <c r="AQ169" s="51">
        <f>IF(AO169&gt;0,ERFC(AO169),(1+ERF(AP169)))</f>
        <v>0</v>
      </c>
      <c r="AR169" s="7">
        <f t="shared" si="98"/>
        <v>0.3553345272593507</v>
      </c>
      <c r="AS169" s="7">
        <f t="shared" si="99"/>
        <v>0.21564548729448568</v>
      </c>
      <c r="AT169" s="7">
        <f>ERF(AR169)</f>
        <v>0.3846974435948048</v>
      </c>
      <c r="AU169" s="7">
        <f>ERF(AS169)</f>
        <v>0.23961006404453</v>
      </c>
      <c r="AV169" s="7">
        <f t="shared" si="100"/>
        <v>0</v>
      </c>
      <c r="AW169" s="7">
        <f t="shared" si="101"/>
        <v>0</v>
      </c>
      <c r="AX169" s="7">
        <f t="shared" si="102"/>
      </c>
      <c r="AY169" s="1">
        <f t="shared" si="103"/>
      </c>
      <c r="AZ169" s="1">
        <f t="shared" si="104"/>
      </c>
      <c r="BA169" s="7">
        <f t="shared" si="105"/>
      </c>
      <c r="BB169" s="1">
        <f t="shared" si="106"/>
      </c>
      <c r="BC169" s="1">
        <f t="shared" si="107"/>
      </c>
      <c r="BD169" s="7">
        <f t="shared" si="108"/>
        <v>0</v>
      </c>
      <c r="BE169" s="7">
        <f t="shared" si="109"/>
      </c>
    </row>
    <row r="170" spans="10:57" ht="12.75">
      <c r="J170" s="7">
        <v>4000</v>
      </c>
      <c r="K170" s="7">
        <f t="shared" si="74"/>
        <v>96.66666666666667</v>
      </c>
      <c r="L170" s="7">
        <f t="shared" si="75"/>
        <v>1.0074125272201055</v>
      </c>
      <c r="M170" s="7">
        <f t="shared" si="76"/>
        <v>-0.007412527220105547</v>
      </c>
      <c r="N170" s="7">
        <f t="shared" si="77"/>
        <v>0.488437236450335</v>
      </c>
      <c r="O170" s="7">
        <f t="shared" si="78"/>
        <v>-286.96501088804223</v>
      </c>
      <c r="P170" s="7">
        <f t="shared" si="79"/>
        <v>30.983866769659336</v>
      </c>
      <c r="Q170" s="7">
        <f t="shared" si="80"/>
        <v>-9.261755900946813</v>
      </c>
      <c r="R170" s="7">
        <f t="shared" si="81"/>
        <v>9.261755900946813</v>
      </c>
      <c r="S170" s="7">
        <f>IF(Q170&gt;0,ERFC(Q170),(1+ERF(R170)))</f>
        <v>2</v>
      </c>
      <c r="T170" s="7">
        <f t="shared" si="82"/>
        <v>1.0432980954919466</v>
      </c>
      <c r="U170" s="7">
        <f t="shared" si="83"/>
        <v>0.6331569519321155</v>
      </c>
      <c r="V170" s="7">
        <f>ERF(T170)</f>
        <v>0.8599073647538391</v>
      </c>
      <c r="W170" s="7">
        <f>ERF(U170)</f>
        <v>0.6294369291874335</v>
      </c>
      <c r="X170" s="7">
        <f t="shared" si="84"/>
        <v>0.26437029360209885</v>
      </c>
      <c r="Z170" s="7">
        <f t="shared" si="85"/>
        <v>0</v>
      </c>
      <c r="AA170" s="7">
        <f t="shared" si="86"/>
        <v>1</v>
      </c>
      <c r="AB170" s="7">
        <f t="shared" si="87"/>
        <v>-402.96501088804223</v>
      </c>
      <c r="AC170" s="7">
        <f t="shared" si="88"/>
        <v>-13.00563980228065</v>
      </c>
      <c r="AD170" s="51">
        <f t="shared" si="89"/>
        <v>13.00563980228065</v>
      </c>
      <c r="AE170" s="1">
        <f>IF(AC170&gt;0,ERFC(AC170),(1+ERF(AD170)))</f>
        <v>2</v>
      </c>
      <c r="AF170" s="1" t="e">
        <f t="shared" si="90"/>
        <v>#DIV/0!</v>
      </c>
      <c r="AG170" s="1" t="e">
        <f t="shared" si="91"/>
        <v>#DIV/0!</v>
      </c>
      <c r="AH170" s="7" t="e">
        <f>ERF(AF170)</f>
        <v>#DIV/0!</v>
      </c>
      <c r="AI170" s="7" t="e">
        <f>ERF(AG170)</f>
        <v>#DIV/0!</v>
      </c>
      <c r="AJ170" s="7" t="e">
        <f t="shared" si="92"/>
        <v>#DIV/0!</v>
      </c>
      <c r="AL170" s="7">
        <f t="shared" si="93"/>
        <v>833.3333333333334</v>
      </c>
      <c r="AM170" s="7">
        <f t="shared" si="94"/>
        <v>0.0020764283165926375</v>
      </c>
      <c r="AN170" s="7">
        <f t="shared" si="95"/>
        <v>597.0349891119578</v>
      </c>
      <c r="AO170" s="7">
        <f t="shared" si="96"/>
        <v>19.26922141611449</v>
      </c>
      <c r="AP170" s="7">
        <f t="shared" si="97"/>
        <v>19.26922141611449</v>
      </c>
      <c r="AQ170" s="51">
        <f>IF(AO170&gt;0,ERFC(AO170),(1+ERF(AP170)))</f>
        <v>0</v>
      </c>
      <c r="AR170" s="7">
        <f t="shared" si="98"/>
        <v>0.3553345272593507</v>
      </c>
      <c r="AS170" s="7">
        <f t="shared" si="99"/>
        <v>0.21564548729448568</v>
      </c>
      <c r="AT170" s="7">
        <f>ERF(AR170)</f>
        <v>0.3846974435948048</v>
      </c>
      <c r="AU170" s="7">
        <f>ERF(AS170)</f>
        <v>0.23961006404453</v>
      </c>
      <c r="AV170" s="7">
        <f t="shared" si="100"/>
        <v>0</v>
      </c>
      <c r="AW170" s="7">
        <f t="shared" si="101"/>
        <v>0</v>
      </c>
      <c r="AX170" s="7">
        <f t="shared" si="102"/>
      </c>
      <c r="AY170" s="1">
        <f t="shared" si="103"/>
      </c>
      <c r="AZ170" s="1">
        <f t="shared" si="104"/>
      </c>
      <c r="BA170" s="7">
        <f t="shared" si="105"/>
      </c>
      <c r="BB170" s="1">
        <f t="shared" si="106"/>
      </c>
      <c r="BC170" s="1">
        <f t="shared" si="107"/>
      </c>
      <c r="BD170" s="7">
        <f t="shared" si="108"/>
        <v>0</v>
      </c>
      <c r="BE170" s="7">
        <f t="shared" si="109"/>
      </c>
    </row>
    <row r="171" spans="10:57" ht="12.75">
      <c r="J171" s="7">
        <v>4050</v>
      </c>
      <c r="K171" s="7">
        <f t="shared" si="74"/>
        <v>96.66666666666667</v>
      </c>
      <c r="L171" s="7">
        <f t="shared" si="75"/>
        <v>1.0074125272201055</v>
      </c>
      <c r="M171" s="7">
        <f t="shared" si="76"/>
        <v>-0.007412527220105547</v>
      </c>
      <c r="N171" s="7">
        <f t="shared" si="77"/>
        <v>0.488437236450335</v>
      </c>
      <c r="O171" s="7">
        <f t="shared" si="78"/>
        <v>-292.00207352414276</v>
      </c>
      <c r="P171" s="7">
        <f t="shared" si="79"/>
        <v>31.176914536239792</v>
      </c>
      <c r="Q171" s="7">
        <f t="shared" si="80"/>
        <v>-9.365970875171817</v>
      </c>
      <c r="R171" s="7">
        <f t="shared" si="81"/>
        <v>9.365970875171817</v>
      </c>
      <c r="S171" s="7">
        <f>IF(Q171&gt;0,ERFC(Q171),(1+ERF(R171)))</f>
        <v>2</v>
      </c>
      <c r="T171" s="7">
        <f t="shared" si="82"/>
        <v>1.0432980954919466</v>
      </c>
      <c r="U171" s="7">
        <f t="shared" si="83"/>
        <v>0.6331569519321155</v>
      </c>
      <c r="V171" s="7">
        <f>ERF(T171)</f>
        <v>0.8599073647538391</v>
      </c>
      <c r="W171" s="7">
        <f>ERF(U171)</f>
        <v>0.6294369291874335</v>
      </c>
      <c r="X171" s="7">
        <f t="shared" si="84"/>
        <v>0.26437029360209885</v>
      </c>
      <c r="Z171" s="7">
        <f t="shared" si="85"/>
        <v>0</v>
      </c>
      <c r="AA171" s="7">
        <f t="shared" si="86"/>
        <v>1</v>
      </c>
      <c r="AB171" s="7">
        <f t="shared" si="87"/>
        <v>-408.00207352414276</v>
      </c>
      <c r="AC171" s="7">
        <f t="shared" si="88"/>
        <v>-13.086672609949405</v>
      </c>
      <c r="AD171" s="51">
        <f t="shared" si="89"/>
        <v>13.086672609949405</v>
      </c>
      <c r="AE171" s="1">
        <f>IF(AC171&gt;0,ERFC(AC171),(1+ERF(AD171)))</f>
        <v>2</v>
      </c>
      <c r="AF171" s="1" t="e">
        <f t="shared" si="90"/>
        <v>#DIV/0!</v>
      </c>
      <c r="AG171" s="1" t="e">
        <f t="shared" si="91"/>
        <v>#DIV/0!</v>
      </c>
      <c r="AH171" s="7" t="e">
        <f>ERF(AF171)</f>
        <v>#DIV/0!</v>
      </c>
      <c r="AI171" s="7" t="e">
        <f>ERF(AG171)</f>
        <v>#DIV/0!</v>
      </c>
      <c r="AJ171" s="7" t="e">
        <f t="shared" si="92"/>
        <v>#DIV/0!</v>
      </c>
      <c r="AL171" s="7">
        <f t="shared" si="93"/>
        <v>833.3333333333334</v>
      </c>
      <c r="AM171" s="7">
        <f t="shared" si="94"/>
        <v>0.0020764283165926375</v>
      </c>
      <c r="AN171" s="7">
        <f t="shared" si="95"/>
        <v>591.9979264758572</v>
      </c>
      <c r="AO171" s="7">
        <f t="shared" si="96"/>
        <v>18.9883423450298</v>
      </c>
      <c r="AP171" s="7">
        <f t="shared" si="97"/>
        <v>18.9883423450298</v>
      </c>
      <c r="AQ171" s="51">
        <f>IF(AO171&gt;0,ERFC(AO171),(1+ERF(AP171)))</f>
        <v>0</v>
      </c>
      <c r="AR171" s="7">
        <f t="shared" si="98"/>
        <v>0.3553345272593507</v>
      </c>
      <c r="AS171" s="7">
        <f t="shared" si="99"/>
        <v>0.21564548729448568</v>
      </c>
      <c r="AT171" s="7">
        <f>ERF(AR171)</f>
        <v>0.3846974435948048</v>
      </c>
      <c r="AU171" s="7">
        <f>ERF(AS171)</f>
        <v>0.23961006404453</v>
      </c>
      <c r="AV171" s="7">
        <f t="shared" si="100"/>
        <v>0</v>
      </c>
      <c r="AW171" s="7">
        <f t="shared" si="101"/>
        <v>0</v>
      </c>
      <c r="AX171" s="7">
        <f t="shared" si="102"/>
      </c>
      <c r="AY171" s="1">
        <f t="shared" si="103"/>
      </c>
      <c r="AZ171" s="1">
        <f t="shared" si="104"/>
      </c>
      <c r="BA171" s="7">
        <f t="shared" si="105"/>
      </c>
      <c r="BB171" s="1">
        <f t="shared" si="106"/>
      </c>
      <c r="BC171" s="1">
        <f t="shared" si="107"/>
      </c>
      <c r="BD171" s="7">
        <f t="shared" si="108"/>
        <v>0</v>
      </c>
      <c r="BE171" s="7">
        <f t="shared" si="109"/>
      </c>
    </row>
    <row r="172" spans="10:57" ht="12.75">
      <c r="J172" s="7">
        <v>4100</v>
      </c>
      <c r="K172" s="7">
        <f t="shared" si="74"/>
        <v>96.66666666666667</v>
      </c>
      <c r="L172" s="7">
        <f t="shared" si="75"/>
        <v>1.0074125272201055</v>
      </c>
      <c r="M172" s="7">
        <f t="shared" si="76"/>
        <v>-0.007412527220105547</v>
      </c>
      <c r="N172" s="7">
        <f t="shared" si="77"/>
        <v>0.488437236450335</v>
      </c>
      <c r="O172" s="7">
        <f t="shared" si="78"/>
        <v>-297.0391361602433</v>
      </c>
      <c r="P172" s="7">
        <f t="shared" si="79"/>
        <v>31.368774282716245</v>
      </c>
      <c r="Q172" s="7">
        <f t="shared" si="80"/>
        <v>-9.469261804211065</v>
      </c>
      <c r="R172" s="7">
        <f t="shared" si="81"/>
        <v>9.469261804211065</v>
      </c>
      <c r="S172" s="7">
        <f>IF(Q172&gt;0,ERFC(Q172),(1+ERF(R172)))</f>
        <v>2</v>
      </c>
      <c r="T172" s="7">
        <f t="shared" si="82"/>
        <v>1.0432980954919466</v>
      </c>
      <c r="U172" s="7">
        <f t="shared" si="83"/>
        <v>0.6331569519321155</v>
      </c>
      <c r="V172" s="7">
        <f>ERF(T172)</f>
        <v>0.8599073647538391</v>
      </c>
      <c r="W172" s="7">
        <f>ERF(U172)</f>
        <v>0.6294369291874335</v>
      </c>
      <c r="X172" s="7">
        <f t="shared" si="84"/>
        <v>0.26437029360209885</v>
      </c>
      <c r="Z172" s="7">
        <f t="shared" si="85"/>
        <v>0</v>
      </c>
      <c r="AA172" s="7">
        <f t="shared" si="86"/>
        <v>1</v>
      </c>
      <c r="AB172" s="7">
        <f t="shared" si="87"/>
        <v>-413.0391361602433</v>
      </c>
      <c r="AC172" s="7">
        <f t="shared" si="88"/>
        <v>-13.167206739978427</v>
      </c>
      <c r="AD172" s="51">
        <f t="shared" si="89"/>
        <v>13.167206739978427</v>
      </c>
      <c r="AE172" s="1">
        <f>IF(AC172&gt;0,ERFC(AC172),(1+ERF(AD172)))</f>
        <v>2</v>
      </c>
      <c r="AF172" s="1" t="e">
        <f t="shared" si="90"/>
        <v>#DIV/0!</v>
      </c>
      <c r="AG172" s="1" t="e">
        <f t="shared" si="91"/>
        <v>#DIV/0!</v>
      </c>
      <c r="AH172" s="7" t="e">
        <f>ERF(AF172)</f>
        <v>#DIV/0!</v>
      </c>
      <c r="AI172" s="7" t="e">
        <f>ERF(AG172)</f>
        <v>#DIV/0!</v>
      </c>
      <c r="AJ172" s="7" t="e">
        <f t="shared" si="92"/>
        <v>#DIV/0!</v>
      </c>
      <c r="AL172" s="7">
        <f t="shared" si="93"/>
        <v>833.3333333333334</v>
      </c>
      <c r="AM172" s="7">
        <f t="shared" si="94"/>
        <v>0.0020764283165926375</v>
      </c>
      <c r="AN172" s="7">
        <f t="shared" si="95"/>
        <v>586.9608638397567</v>
      </c>
      <c r="AO172" s="7">
        <f t="shared" si="96"/>
        <v>18.711628913188488</v>
      </c>
      <c r="AP172" s="7">
        <f t="shared" si="97"/>
        <v>18.711628913188488</v>
      </c>
      <c r="AQ172" s="51">
        <f>IF(AO172&gt;0,ERFC(AO172),(1+ERF(AP172)))</f>
        <v>0</v>
      </c>
      <c r="AR172" s="7">
        <f t="shared" si="98"/>
        <v>0.3553345272593507</v>
      </c>
      <c r="AS172" s="7">
        <f t="shared" si="99"/>
        <v>0.21564548729448568</v>
      </c>
      <c r="AT172" s="7">
        <f>ERF(AR172)</f>
        <v>0.3846974435948048</v>
      </c>
      <c r="AU172" s="7">
        <f>ERF(AS172)</f>
        <v>0.23961006404453</v>
      </c>
      <c r="AV172" s="7">
        <f t="shared" si="100"/>
        <v>0</v>
      </c>
      <c r="AW172" s="7">
        <f t="shared" si="101"/>
        <v>0</v>
      </c>
      <c r="AX172" s="7">
        <f t="shared" si="102"/>
      </c>
      <c r="AY172" s="1">
        <f t="shared" si="103"/>
      </c>
      <c r="AZ172" s="1">
        <f t="shared" si="104"/>
      </c>
      <c r="BA172" s="7">
        <f t="shared" si="105"/>
      </c>
      <c r="BB172" s="1">
        <f t="shared" si="106"/>
      </c>
      <c r="BC172" s="1">
        <f t="shared" si="107"/>
      </c>
      <c r="BD172" s="7">
        <f t="shared" si="108"/>
        <v>0</v>
      </c>
      <c r="BE172" s="7">
        <f t="shared" si="109"/>
      </c>
    </row>
    <row r="173" spans="10:57" ht="12.75">
      <c r="J173" s="7">
        <v>4150</v>
      </c>
      <c r="K173" s="7">
        <f t="shared" si="74"/>
        <v>96.66666666666667</v>
      </c>
      <c r="L173" s="7">
        <f t="shared" si="75"/>
        <v>1.0074125272201055</v>
      </c>
      <c r="M173" s="7">
        <f t="shared" si="76"/>
        <v>-0.007412527220105547</v>
      </c>
      <c r="N173" s="7">
        <f t="shared" si="77"/>
        <v>0.488437236450335</v>
      </c>
      <c r="O173" s="7">
        <f t="shared" si="78"/>
        <v>-302.0761987963438</v>
      </c>
      <c r="P173" s="7">
        <f t="shared" si="79"/>
        <v>31.559467676119</v>
      </c>
      <c r="Q173" s="7">
        <f t="shared" si="80"/>
        <v>-9.57165063417481</v>
      </c>
      <c r="R173" s="7">
        <f t="shared" si="81"/>
        <v>9.57165063417481</v>
      </c>
      <c r="S173" s="7">
        <f>IF(Q173&gt;0,ERFC(Q173),(1+ERF(R173)))</f>
        <v>2</v>
      </c>
      <c r="T173" s="7">
        <f t="shared" si="82"/>
        <v>1.0432980954919466</v>
      </c>
      <c r="U173" s="7">
        <f t="shared" si="83"/>
        <v>0.6331569519321155</v>
      </c>
      <c r="V173" s="7">
        <f>ERF(T173)</f>
        <v>0.8599073647538391</v>
      </c>
      <c r="W173" s="7">
        <f>ERF(U173)</f>
        <v>0.6294369291874335</v>
      </c>
      <c r="X173" s="7">
        <f t="shared" si="84"/>
        <v>0.26437029360209885</v>
      </c>
      <c r="Z173" s="7">
        <f t="shared" si="85"/>
        <v>0</v>
      </c>
      <c r="AA173" s="7">
        <f t="shared" si="86"/>
        <v>1</v>
      </c>
      <c r="AB173" s="7">
        <f t="shared" si="87"/>
        <v>-418.0761987963438</v>
      </c>
      <c r="AC173" s="7">
        <f t="shared" si="88"/>
        <v>-13.247251287216782</v>
      </c>
      <c r="AD173" s="51">
        <f t="shared" si="89"/>
        <v>13.247251287216782</v>
      </c>
      <c r="AE173" s="1">
        <f>IF(AC173&gt;0,ERFC(AC173),(1+ERF(AD173)))</f>
        <v>2</v>
      </c>
      <c r="AF173" s="1" t="e">
        <f t="shared" si="90"/>
        <v>#DIV/0!</v>
      </c>
      <c r="AG173" s="1" t="e">
        <f t="shared" si="91"/>
        <v>#DIV/0!</v>
      </c>
      <c r="AH173" s="7" t="e">
        <f>ERF(AF173)</f>
        <v>#DIV/0!</v>
      </c>
      <c r="AI173" s="7" t="e">
        <f>ERF(AG173)</f>
        <v>#DIV/0!</v>
      </c>
      <c r="AJ173" s="7" t="e">
        <f t="shared" si="92"/>
        <v>#DIV/0!</v>
      </c>
      <c r="AL173" s="7">
        <f t="shared" si="93"/>
        <v>833.3333333333334</v>
      </c>
      <c r="AM173" s="7">
        <f t="shared" si="94"/>
        <v>0.0020764283165926375</v>
      </c>
      <c r="AN173" s="7">
        <f t="shared" si="95"/>
        <v>581.9238012036562</v>
      </c>
      <c r="AO173" s="7">
        <f t="shared" si="96"/>
        <v>18.438961239007117</v>
      </c>
      <c r="AP173" s="7">
        <f t="shared" si="97"/>
        <v>18.438961239007117</v>
      </c>
      <c r="AQ173" s="51">
        <f>IF(AO173&gt;0,ERFC(AO173),(1+ERF(AP173)))</f>
        <v>0</v>
      </c>
      <c r="AR173" s="7">
        <f t="shared" si="98"/>
        <v>0.3553345272593507</v>
      </c>
      <c r="AS173" s="7">
        <f t="shared" si="99"/>
        <v>0.21564548729448568</v>
      </c>
      <c r="AT173" s="7">
        <f>ERF(AR173)</f>
        <v>0.3846974435948048</v>
      </c>
      <c r="AU173" s="7">
        <f>ERF(AS173)</f>
        <v>0.23961006404453</v>
      </c>
      <c r="AV173" s="7">
        <f t="shared" si="100"/>
        <v>0</v>
      </c>
      <c r="AW173" s="7">
        <f t="shared" si="101"/>
        <v>0</v>
      </c>
      <c r="AX173" s="7">
        <f t="shared" si="102"/>
      </c>
      <c r="AY173" s="1">
        <f t="shared" si="103"/>
      </c>
      <c r="AZ173" s="1">
        <f t="shared" si="104"/>
      </c>
      <c r="BA173" s="7">
        <f t="shared" si="105"/>
      </c>
      <c r="BB173" s="1">
        <f t="shared" si="106"/>
      </c>
      <c r="BC173" s="1">
        <f t="shared" si="107"/>
      </c>
      <c r="BD173" s="7">
        <f t="shared" si="108"/>
        <v>0</v>
      </c>
      <c r="BE173" s="7">
        <f t="shared" si="109"/>
      </c>
    </row>
    <row r="174" spans="10:57" ht="12.75">
      <c r="J174" s="7">
        <v>4200</v>
      </c>
      <c r="K174" s="7">
        <f t="shared" si="74"/>
        <v>96.66666666666667</v>
      </c>
      <c r="L174" s="7">
        <f t="shared" si="75"/>
        <v>1.0074125272201055</v>
      </c>
      <c r="M174" s="7">
        <f t="shared" si="76"/>
        <v>-0.007412527220105547</v>
      </c>
      <c r="N174" s="7">
        <f t="shared" si="77"/>
        <v>0.488437236450335</v>
      </c>
      <c r="O174" s="7">
        <f t="shared" si="78"/>
        <v>-307.11326143244435</v>
      </c>
      <c r="P174" s="7">
        <f t="shared" si="79"/>
        <v>31.74901573277509</v>
      </c>
      <c r="Q174" s="7">
        <f t="shared" si="80"/>
        <v>-9.673158500954905</v>
      </c>
      <c r="R174" s="7">
        <f t="shared" si="81"/>
        <v>9.673158500954905</v>
      </c>
      <c r="S174" s="7">
        <f>IF(Q174&gt;0,ERFC(Q174),(1+ERF(R174)))</f>
        <v>2</v>
      </c>
      <c r="T174" s="7">
        <f t="shared" si="82"/>
        <v>1.0432980954919466</v>
      </c>
      <c r="U174" s="7">
        <f t="shared" si="83"/>
        <v>0.6331569519321155</v>
      </c>
      <c r="V174" s="7">
        <f>ERF(T174)</f>
        <v>0.8599073647538391</v>
      </c>
      <c r="W174" s="7">
        <f>ERF(U174)</f>
        <v>0.6294369291874335</v>
      </c>
      <c r="X174" s="7">
        <f t="shared" si="84"/>
        <v>0.26437029360209885</v>
      </c>
      <c r="Z174" s="7">
        <f t="shared" si="85"/>
        <v>0</v>
      </c>
      <c r="AA174" s="7">
        <f t="shared" si="86"/>
        <v>1</v>
      </c>
      <c r="AB174" s="7">
        <f t="shared" si="87"/>
        <v>-423.11326143244435</v>
      </c>
      <c r="AC174" s="7">
        <f t="shared" si="88"/>
        <v>-13.326815073377434</v>
      </c>
      <c r="AD174" s="51">
        <f t="shared" si="89"/>
        <v>13.326815073377434</v>
      </c>
      <c r="AE174" s="1">
        <f>IF(AC174&gt;0,ERFC(AC174),(1+ERF(AD174)))</f>
        <v>2</v>
      </c>
      <c r="AF174" s="1" t="e">
        <f t="shared" si="90"/>
        <v>#DIV/0!</v>
      </c>
      <c r="AG174" s="1" t="e">
        <f t="shared" si="91"/>
        <v>#DIV/0!</v>
      </c>
      <c r="AH174" s="7" t="e">
        <f>ERF(AF174)</f>
        <v>#DIV/0!</v>
      </c>
      <c r="AI174" s="7" t="e">
        <f>ERF(AG174)</f>
        <v>#DIV/0!</v>
      </c>
      <c r="AJ174" s="7" t="e">
        <f t="shared" si="92"/>
        <v>#DIV/0!</v>
      </c>
      <c r="AL174" s="7">
        <f t="shared" si="93"/>
        <v>833.3333333333334</v>
      </c>
      <c r="AM174" s="7">
        <f t="shared" si="94"/>
        <v>0.0020764283165926375</v>
      </c>
      <c r="AN174" s="7">
        <f t="shared" si="95"/>
        <v>576.8867385675557</v>
      </c>
      <c r="AO174" s="7">
        <f t="shared" si="96"/>
        <v>18.170224344058166</v>
      </c>
      <c r="AP174" s="7">
        <f t="shared" si="97"/>
        <v>18.170224344058166</v>
      </c>
      <c r="AQ174" s="51">
        <f>IF(AO174&gt;0,ERFC(AO174),(1+ERF(AP174)))</f>
        <v>0</v>
      </c>
      <c r="AR174" s="7">
        <f t="shared" si="98"/>
        <v>0.3553345272593507</v>
      </c>
      <c r="AS174" s="7">
        <f t="shared" si="99"/>
        <v>0.21564548729448568</v>
      </c>
      <c r="AT174" s="7">
        <f>ERF(AR174)</f>
        <v>0.3846974435948048</v>
      </c>
      <c r="AU174" s="7">
        <f>ERF(AS174)</f>
        <v>0.23961006404453</v>
      </c>
      <c r="AV174" s="7">
        <f t="shared" si="100"/>
        <v>0</v>
      </c>
      <c r="AW174" s="7">
        <f t="shared" si="101"/>
        <v>0</v>
      </c>
      <c r="AX174" s="7">
        <f t="shared" si="102"/>
      </c>
      <c r="AY174" s="1">
        <f t="shared" si="103"/>
      </c>
      <c r="AZ174" s="1">
        <f t="shared" si="104"/>
      </c>
      <c r="BA174" s="7">
        <f t="shared" si="105"/>
      </c>
      <c r="BB174" s="1">
        <f t="shared" si="106"/>
      </c>
      <c r="BC174" s="1">
        <f t="shared" si="107"/>
      </c>
      <c r="BD174" s="7">
        <f t="shared" si="108"/>
        <v>0</v>
      </c>
      <c r="BE174" s="7">
        <f t="shared" si="109"/>
      </c>
    </row>
    <row r="175" spans="10:57" ht="12.75">
      <c r="J175" s="7">
        <v>4250</v>
      </c>
      <c r="K175" s="7">
        <f t="shared" si="74"/>
        <v>96.66666666666667</v>
      </c>
      <c r="L175" s="7">
        <f t="shared" si="75"/>
        <v>1.0074125272201055</v>
      </c>
      <c r="M175" s="7">
        <f t="shared" si="76"/>
        <v>-0.007412527220105547</v>
      </c>
      <c r="N175" s="7">
        <f t="shared" si="77"/>
        <v>0.488437236450335</v>
      </c>
      <c r="O175" s="7">
        <f t="shared" si="78"/>
        <v>-312.1503240685449</v>
      </c>
      <c r="P175" s="7">
        <f t="shared" si="79"/>
        <v>31.937438845342623</v>
      </c>
      <c r="Q175" s="7">
        <f t="shared" si="80"/>
        <v>-9.77380577009121</v>
      </c>
      <c r="R175" s="7">
        <f t="shared" si="81"/>
        <v>9.77380577009121</v>
      </c>
      <c r="S175" s="7">
        <f>IF(Q175&gt;0,ERFC(Q175),(1+ERF(R175)))</f>
        <v>2</v>
      </c>
      <c r="T175" s="7">
        <f t="shared" si="82"/>
        <v>1.0432980954919466</v>
      </c>
      <c r="U175" s="7">
        <f t="shared" si="83"/>
        <v>0.6331569519321155</v>
      </c>
      <c r="V175" s="7">
        <f>ERF(T175)</f>
        <v>0.8599073647538391</v>
      </c>
      <c r="W175" s="7">
        <f>ERF(U175)</f>
        <v>0.6294369291874335</v>
      </c>
      <c r="X175" s="7">
        <f t="shared" si="84"/>
        <v>0.26437029360209885</v>
      </c>
      <c r="Z175" s="7">
        <f t="shared" si="85"/>
        <v>0</v>
      </c>
      <c r="AA175" s="7">
        <f t="shared" si="86"/>
        <v>1</v>
      </c>
      <c r="AB175" s="7">
        <f t="shared" si="87"/>
        <v>-428.1503240685449</v>
      </c>
      <c r="AC175" s="7">
        <f t="shared" si="88"/>
        <v>-13.405906658385078</v>
      </c>
      <c r="AD175" s="51">
        <f t="shared" si="89"/>
        <v>13.405906658385078</v>
      </c>
      <c r="AE175" s="1">
        <f>IF(AC175&gt;0,ERFC(AC175),(1+ERF(AD175)))</f>
        <v>2</v>
      </c>
      <c r="AF175" s="1" t="e">
        <f t="shared" si="90"/>
        <v>#DIV/0!</v>
      </c>
      <c r="AG175" s="1" t="e">
        <f t="shared" si="91"/>
        <v>#DIV/0!</v>
      </c>
      <c r="AH175" s="7" t="e">
        <f>ERF(AF175)</f>
        <v>#DIV/0!</v>
      </c>
      <c r="AI175" s="7" t="e">
        <f>ERF(AG175)</f>
        <v>#DIV/0!</v>
      </c>
      <c r="AJ175" s="7" t="e">
        <f t="shared" si="92"/>
        <v>#DIV/0!</v>
      </c>
      <c r="AL175" s="7">
        <f t="shared" si="93"/>
        <v>833.3333333333334</v>
      </c>
      <c r="AM175" s="7">
        <f t="shared" si="94"/>
        <v>0.0020764283165926375</v>
      </c>
      <c r="AN175" s="7">
        <f t="shared" si="95"/>
        <v>571.8496759314551</v>
      </c>
      <c r="AO175" s="7">
        <f t="shared" si="96"/>
        <v>17.905307895872397</v>
      </c>
      <c r="AP175" s="7">
        <f t="shared" si="97"/>
        <v>17.905307895872397</v>
      </c>
      <c r="AQ175" s="51">
        <f>IF(AO175&gt;0,ERFC(AO175),(1+ERF(AP175)))</f>
        <v>0</v>
      </c>
      <c r="AR175" s="7">
        <f t="shared" si="98"/>
        <v>0.3553345272593507</v>
      </c>
      <c r="AS175" s="7">
        <f t="shared" si="99"/>
        <v>0.21564548729448568</v>
      </c>
      <c r="AT175" s="7">
        <f>ERF(AR175)</f>
        <v>0.3846974435948048</v>
      </c>
      <c r="AU175" s="7">
        <f>ERF(AS175)</f>
        <v>0.23961006404453</v>
      </c>
      <c r="AV175" s="7">
        <f t="shared" si="100"/>
        <v>0</v>
      </c>
      <c r="AW175" s="7">
        <f t="shared" si="101"/>
        <v>0</v>
      </c>
      <c r="AX175" s="7">
        <f t="shared" si="102"/>
      </c>
      <c r="AY175" s="1">
        <f t="shared" si="103"/>
      </c>
      <c r="AZ175" s="1">
        <f t="shared" si="104"/>
      </c>
      <c r="BA175" s="7">
        <f t="shared" si="105"/>
      </c>
      <c r="BB175" s="1">
        <f t="shared" si="106"/>
      </c>
      <c r="BC175" s="1">
        <f t="shared" si="107"/>
      </c>
      <c r="BD175" s="7">
        <f t="shared" si="108"/>
        <v>0</v>
      </c>
      <c r="BE175" s="7">
        <f t="shared" si="109"/>
      </c>
    </row>
    <row r="176" spans="10:57" ht="12.75">
      <c r="J176" s="7">
        <v>4300</v>
      </c>
      <c r="K176" s="7">
        <f t="shared" si="74"/>
        <v>96.66666666666667</v>
      </c>
      <c r="L176" s="7">
        <f t="shared" si="75"/>
        <v>1.0074125272201055</v>
      </c>
      <c r="M176" s="7">
        <f t="shared" si="76"/>
        <v>-0.007412527220105547</v>
      </c>
      <c r="N176" s="7">
        <f t="shared" si="77"/>
        <v>0.488437236450335</v>
      </c>
      <c r="O176" s="7">
        <f t="shared" si="78"/>
        <v>-317.1873867046454</v>
      </c>
      <c r="P176" s="7">
        <f t="shared" si="79"/>
        <v>32.12475680841802</v>
      </c>
      <c r="Q176" s="7">
        <f t="shared" si="80"/>
        <v>-9.873612074209667</v>
      </c>
      <c r="R176" s="7">
        <f t="shared" si="81"/>
        <v>9.873612074209667</v>
      </c>
      <c r="S176" s="7">
        <f>IF(Q176&gt;0,ERFC(Q176),(1+ERF(R176)))</f>
        <v>2</v>
      </c>
      <c r="T176" s="7">
        <f t="shared" si="82"/>
        <v>1.0432980954919466</v>
      </c>
      <c r="U176" s="7">
        <f t="shared" si="83"/>
        <v>0.6331569519321155</v>
      </c>
      <c r="V176" s="7">
        <f>ERF(T176)</f>
        <v>0.8599073647538391</v>
      </c>
      <c r="W176" s="7">
        <f>ERF(U176)</f>
        <v>0.6294369291874335</v>
      </c>
      <c r="X176" s="7">
        <f t="shared" si="84"/>
        <v>0.26437029360209885</v>
      </c>
      <c r="Z176" s="7">
        <f t="shared" si="85"/>
        <v>0</v>
      </c>
      <c r="AA176" s="7">
        <f t="shared" si="86"/>
        <v>1</v>
      </c>
      <c r="AB176" s="7">
        <f t="shared" si="87"/>
        <v>-433.1873867046454</v>
      </c>
      <c r="AC176" s="7">
        <f t="shared" si="88"/>
        <v>-13.484534351124871</v>
      </c>
      <c r="AD176" s="51">
        <f t="shared" si="89"/>
        <v>13.484534351124871</v>
      </c>
      <c r="AE176" s="1">
        <f>IF(AC176&gt;0,ERFC(AC176),(1+ERF(AD176)))</f>
        <v>2</v>
      </c>
      <c r="AF176" s="1" t="e">
        <f t="shared" si="90"/>
        <v>#DIV/0!</v>
      </c>
      <c r="AG176" s="1" t="e">
        <f t="shared" si="91"/>
        <v>#DIV/0!</v>
      </c>
      <c r="AH176" s="7" t="e">
        <f>ERF(AF176)</f>
        <v>#DIV/0!</v>
      </c>
      <c r="AI176" s="7" t="e">
        <f>ERF(AG176)</f>
        <v>#DIV/0!</v>
      </c>
      <c r="AJ176" s="7" t="e">
        <f t="shared" si="92"/>
        <v>#DIV/0!</v>
      </c>
      <c r="AL176" s="7">
        <f t="shared" si="93"/>
        <v>833.3333333333334</v>
      </c>
      <c r="AM176" s="7">
        <f t="shared" si="94"/>
        <v>0.0020764283165926375</v>
      </c>
      <c r="AN176" s="7">
        <f t="shared" si="95"/>
        <v>566.8126132953546</v>
      </c>
      <c r="AO176" s="7">
        <f t="shared" si="96"/>
        <v>17.644105967109645</v>
      </c>
      <c r="AP176" s="7">
        <f t="shared" si="97"/>
        <v>17.644105967109645</v>
      </c>
      <c r="AQ176" s="51">
        <f>IF(AO176&gt;0,ERFC(AO176),(1+ERF(AP176)))</f>
        <v>0</v>
      </c>
      <c r="AR176" s="7">
        <f t="shared" si="98"/>
        <v>0.3553345272593507</v>
      </c>
      <c r="AS176" s="7">
        <f t="shared" si="99"/>
        <v>0.21564548729448568</v>
      </c>
      <c r="AT176" s="7">
        <f>ERF(AR176)</f>
        <v>0.3846974435948048</v>
      </c>
      <c r="AU176" s="7">
        <f>ERF(AS176)</f>
        <v>0.23961006404453</v>
      </c>
      <c r="AV176" s="7">
        <f t="shared" si="100"/>
        <v>0</v>
      </c>
      <c r="AW176" s="7">
        <f t="shared" si="101"/>
        <v>0</v>
      </c>
      <c r="AX176" s="7">
        <f t="shared" si="102"/>
      </c>
      <c r="AY176" s="1">
        <f t="shared" si="103"/>
      </c>
      <c r="AZ176" s="1">
        <f t="shared" si="104"/>
      </c>
      <c r="BA176" s="7">
        <f t="shared" si="105"/>
      </c>
      <c r="BB176" s="1">
        <f t="shared" si="106"/>
      </c>
      <c r="BC176" s="1">
        <f t="shared" si="107"/>
      </c>
      <c r="BD176" s="7">
        <f t="shared" si="108"/>
        <v>0</v>
      </c>
      <c r="BE176" s="7">
        <f t="shared" si="109"/>
      </c>
    </row>
    <row r="177" spans="10:57" ht="12.75">
      <c r="J177" s="7">
        <v>4350</v>
      </c>
      <c r="K177" s="7">
        <f t="shared" si="74"/>
        <v>96.66666666666667</v>
      </c>
      <c r="L177" s="7">
        <f t="shared" si="75"/>
        <v>1.0074125272201055</v>
      </c>
      <c r="M177" s="7">
        <f t="shared" si="76"/>
        <v>-0.007412527220105547</v>
      </c>
      <c r="N177" s="7">
        <f t="shared" si="77"/>
        <v>0.488437236450335</v>
      </c>
      <c r="O177" s="7">
        <f t="shared" si="78"/>
        <v>-322.22444934074593</v>
      </c>
      <c r="P177" s="7">
        <f t="shared" si="79"/>
        <v>32.31098884280702</v>
      </c>
      <c r="Q177" s="7">
        <f t="shared" si="80"/>
        <v>-9.972596348207356</v>
      </c>
      <c r="R177" s="7">
        <f t="shared" si="81"/>
        <v>9.972596348207356</v>
      </c>
      <c r="S177" s="7">
        <f>IF(Q177&gt;0,ERFC(Q177),(1+ERF(R177)))</f>
        <v>2</v>
      </c>
      <c r="T177" s="7">
        <f t="shared" si="82"/>
        <v>1.0432980954919466</v>
      </c>
      <c r="U177" s="7">
        <f t="shared" si="83"/>
        <v>0.6331569519321155</v>
      </c>
      <c r="V177" s="7">
        <f>ERF(T177)</f>
        <v>0.8599073647538391</v>
      </c>
      <c r="W177" s="7">
        <f>ERF(U177)</f>
        <v>0.6294369291874335</v>
      </c>
      <c r="X177" s="7">
        <f t="shared" si="84"/>
        <v>0.26437029360209885</v>
      </c>
      <c r="Z177" s="7">
        <f t="shared" si="85"/>
        <v>0</v>
      </c>
      <c r="AA177" s="7">
        <f t="shared" si="86"/>
        <v>1</v>
      </c>
      <c r="AB177" s="7">
        <f t="shared" si="87"/>
        <v>-438.22444934074593</v>
      </c>
      <c r="AC177" s="7">
        <f t="shared" si="88"/>
        <v>-13.562706219630359</v>
      </c>
      <c r="AD177" s="51">
        <f t="shared" si="89"/>
        <v>13.562706219630359</v>
      </c>
      <c r="AE177" s="1">
        <f>IF(AC177&gt;0,ERFC(AC177),(1+ERF(AD177)))</f>
        <v>2</v>
      </c>
      <c r="AF177" s="1" t="e">
        <f t="shared" si="90"/>
        <v>#DIV/0!</v>
      </c>
      <c r="AG177" s="1" t="e">
        <f t="shared" si="91"/>
        <v>#DIV/0!</v>
      </c>
      <c r="AH177" s="7" t="e">
        <f>ERF(AF177)</f>
        <v>#DIV/0!</v>
      </c>
      <c r="AI177" s="7" t="e">
        <f>ERF(AG177)</f>
        <v>#DIV/0!</v>
      </c>
      <c r="AJ177" s="7" t="e">
        <f t="shared" si="92"/>
        <v>#DIV/0!</v>
      </c>
      <c r="AL177" s="7">
        <f t="shared" si="93"/>
        <v>833.3333333333334</v>
      </c>
      <c r="AM177" s="7">
        <f t="shared" si="94"/>
        <v>0.0020764283165926375</v>
      </c>
      <c r="AN177" s="7">
        <f t="shared" si="95"/>
        <v>561.7755506592541</v>
      </c>
      <c r="AO177" s="7">
        <f t="shared" si="96"/>
        <v>17.38651680987829</v>
      </c>
      <c r="AP177" s="7">
        <f t="shared" si="97"/>
        <v>17.38651680987829</v>
      </c>
      <c r="AQ177" s="51">
        <f>IF(AO177&gt;0,ERFC(AO177),(1+ERF(AP177)))</f>
        <v>0</v>
      </c>
      <c r="AR177" s="7">
        <f t="shared" si="98"/>
        <v>0.3553345272593507</v>
      </c>
      <c r="AS177" s="7">
        <f t="shared" si="99"/>
        <v>0.21564548729448568</v>
      </c>
      <c r="AT177" s="7">
        <f>ERF(AR177)</f>
        <v>0.3846974435948048</v>
      </c>
      <c r="AU177" s="7">
        <f>ERF(AS177)</f>
        <v>0.23961006404453</v>
      </c>
      <c r="AV177" s="7">
        <f t="shared" si="100"/>
        <v>0</v>
      </c>
      <c r="AW177" s="7">
        <f t="shared" si="101"/>
        <v>0</v>
      </c>
      <c r="AX177" s="7">
        <f t="shared" si="102"/>
      </c>
      <c r="AY177" s="1">
        <f t="shared" si="103"/>
      </c>
      <c r="AZ177" s="1">
        <f t="shared" si="104"/>
      </c>
      <c r="BA177" s="7">
        <f t="shared" si="105"/>
      </c>
      <c r="BB177" s="1">
        <f t="shared" si="106"/>
      </c>
      <c r="BC177" s="1">
        <f t="shared" si="107"/>
      </c>
      <c r="BD177" s="7">
        <f t="shared" si="108"/>
        <v>0</v>
      </c>
      <c r="BE177" s="7">
        <f t="shared" si="109"/>
      </c>
    </row>
    <row r="178" spans="10:57" ht="12.75">
      <c r="J178" s="7">
        <v>4400</v>
      </c>
      <c r="K178" s="7">
        <f t="shared" si="74"/>
        <v>96.66666666666667</v>
      </c>
      <c r="L178" s="7">
        <f t="shared" si="75"/>
        <v>1.0074125272201055</v>
      </c>
      <c r="M178" s="7">
        <f t="shared" si="76"/>
        <v>-0.007412527220105547</v>
      </c>
      <c r="N178" s="7">
        <f t="shared" si="77"/>
        <v>0.488437236450335</v>
      </c>
      <c r="O178" s="7">
        <f t="shared" si="78"/>
        <v>-327.26151197684646</v>
      </c>
      <c r="P178" s="7">
        <f t="shared" si="79"/>
        <v>32.49615361854384</v>
      </c>
      <c r="Q178" s="7">
        <f t="shared" si="80"/>
        <v>-10.070776862345197</v>
      </c>
      <c r="R178" s="7">
        <f t="shared" si="81"/>
        <v>10.070776862345197</v>
      </c>
      <c r="S178" s="7">
        <f>IF(Q178&gt;0,ERFC(Q178),(1+ERF(R178)))</f>
        <v>2</v>
      </c>
      <c r="T178" s="7">
        <f t="shared" si="82"/>
        <v>1.0432980954919466</v>
      </c>
      <c r="U178" s="7">
        <f t="shared" si="83"/>
        <v>0.6331569519321155</v>
      </c>
      <c r="V178" s="7">
        <f>ERF(T178)</f>
        <v>0.8599073647538391</v>
      </c>
      <c r="W178" s="7">
        <f>ERF(U178)</f>
        <v>0.6294369291874335</v>
      </c>
      <c r="X178" s="7">
        <f t="shared" si="84"/>
        <v>0.26437029360209885</v>
      </c>
      <c r="Z178" s="7">
        <f t="shared" si="85"/>
        <v>0</v>
      </c>
      <c r="AA178" s="7">
        <f t="shared" si="86"/>
        <v>1</v>
      </c>
      <c r="AB178" s="7">
        <f t="shared" si="87"/>
        <v>-443.26151197684646</v>
      </c>
      <c r="AC178" s="7">
        <f t="shared" si="88"/>
        <v>-13.640430100745846</v>
      </c>
      <c r="AD178" s="51">
        <f t="shared" si="89"/>
        <v>13.640430100745846</v>
      </c>
      <c r="AE178" s="1">
        <f>IF(AC178&gt;0,ERFC(AC178),(1+ERF(AD178)))</f>
        <v>2</v>
      </c>
      <c r="AF178" s="1" t="e">
        <f t="shared" si="90"/>
        <v>#DIV/0!</v>
      </c>
      <c r="AG178" s="1" t="e">
        <f t="shared" si="91"/>
        <v>#DIV/0!</v>
      </c>
      <c r="AH178" s="7" t="e">
        <f>ERF(AF178)</f>
        <v>#DIV/0!</v>
      </c>
      <c r="AI178" s="7" t="e">
        <f>ERF(AG178)</f>
        <v>#DIV/0!</v>
      </c>
      <c r="AJ178" s="7" t="e">
        <f t="shared" si="92"/>
        <v>#DIV/0!</v>
      </c>
      <c r="AL178" s="7">
        <f t="shared" si="93"/>
        <v>833.3333333333334</v>
      </c>
      <c r="AM178" s="7">
        <f t="shared" si="94"/>
        <v>0.0020764283165926375</v>
      </c>
      <c r="AN178" s="7">
        <f t="shared" si="95"/>
        <v>556.7384880231535</v>
      </c>
      <c r="AO178" s="7">
        <f t="shared" si="96"/>
        <v>17.132442644087337</v>
      </c>
      <c r="AP178" s="7">
        <f t="shared" si="97"/>
        <v>17.132442644087337</v>
      </c>
      <c r="AQ178" s="51">
        <f>IF(AO178&gt;0,ERFC(AO178),(1+ERF(AP178)))</f>
        <v>0</v>
      </c>
      <c r="AR178" s="7">
        <f t="shared" si="98"/>
        <v>0.3553345272593507</v>
      </c>
      <c r="AS178" s="7">
        <f t="shared" si="99"/>
        <v>0.21564548729448568</v>
      </c>
      <c r="AT178" s="7">
        <f>ERF(AR178)</f>
        <v>0.3846974435948048</v>
      </c>
      <c r="AU178" s="7">
        <f>ERF(AS178)</f>
        <v>0.23961006404453</v>
      </c>
      <c r="AV178" s="7">
        <f t="shared" si="100"/>
        <v>0</v>
      </c>
      <c r="AW178" s="7">
        <f t="shared" si="101"/>
        <v>0</v>
      </c>
      <c r="AX178" s="7">
        <f t="shared" si="102"/>
      </c>
      <c r="AY178" s="1">
        <f t="shared" si="103"/>
      </c>
      <c r="AZ178" s="1">
        <f t="shared" si="104"/>
      </c>
      <c r="BA178" s="7">
        <f t="shared" si="105"/>
      </c>
      <c r="BB178" s="1">
        <f t="shared" si="106"/>
      </c>
      <c r="BC178" s="1">
        <f t="shared" si="107"/>
      </c>
      <c r="BD178" s="7">
        <f t="shared" si="108"/>
        <v>0</v>
      </c>
      <c r="BE178" s="7">
        <f t="shared" si="109"/>
      </c>
    </row>
    <row r="179" spans="10:57" ht="12.75">
      <c r="J179" s="7">
        <v>4450</v>
      </c>
      <c r="K179" s="7">
        <f t="shared" si="74"/>
        <v>96.66666666666667</v>
      </c>
      <c r="L179" s="7">
        <f t="shared" si="75"/>
        <v>1.0074125272201055</v>
      </c>
      <c r="M179" s="7">
        <f t="shared" si="76"/>
        <v>-0.007412527220105547</v>
      </c>
      <c r="N179" s="7">
        <f t="shared" si="77"/>
        <v>0.488437236450335</v>
      </c>
      <c r="O179" s="7">
        <f t="shared" si="78"/>
        <v>-332.298574612947</v>
      </c>
      <c r="P179" s="7">
        <f t="shared" si="79"/>
        <v>32.68026927673638</v>
      </c>
      <c r="Q179" s="7">
        <f t="shared" si="80"/>
        <v>-10.168171253395865</v>
      </c>
      <c r="R179" s="7">
        <f t="shared" si="81"/>
        <v>10.168171253395865</v>
      </c>
      <c r="S179" s="7">
        <f>IF(Q179&gt;0,ERFC(Q179),(1+ERF(R179)))</f>
        <v>2</v>
      </c>
      <c r="T179" s="7">
        <f t="shared" si="82"/>
        <v>1.0432980954919466</v>
      </c>
      <c r="U179" s="7">
        <f t="shared" si="83"/>
        <v>0.6331569519321155</v>
      </c>
      <c r="V179" s="7">
        <f>ERF(T179)</f>
        <v>0.8599073647538391</v>
      </c>
      <c r="W179" s="7">
        <f>ERF(U179)</f>
        <v>0.6294369291874335</v>
      </c>
      <c r="X179" s="7">
        <f t="shared" si="84"/>
        <v>0.26437029360209885</v>
      </c>
      <c r="Z179" s="7">
        <f t="shared" si="85"/>
        <v>0</v>
      </c>
      <c r="AA179" s="7">
        <f t="shared" si="86"/>
        <v>1</v>
      </c>
      <c r="AB179" s="7">
        <f t="shared" si="87"/>
        <v>-448.298574612947</v>
      </c>
      <c r="AC179" s="7">
        <f t="shared" si="88"/>
        <v>-13.717713609296073</v>
      </c>
      <c r="AD179" s="51">
        <f t="shared" si="89"/>
        <v>13.717713609296073</v>
      </c>
      <c r="AE179" s="1">
        <f>IF(AC179&gt;0,ERFC(AC179),(1+ERF(AD179)))</f>
        <v>2</v>
      </c>
      <c r="AF179" s="1" t="e">
        <f t="shared" si="90"/>
        <v>#DIV/0!</v>
      </c>
      <c r="AG179" s="1" t="e">
        <f t="shared" si="91"/>
        <v>#DIV/0!</v>
      </c>
      <c r="AH179" s="7" t="e">
        <f>ERF(AF179)</f>
        <v>#DIV/0!</v>
      </c>
      <c r="AI179" s="7" t="e">
        <f>ERF(AG179)</f>
        <v>#DIV/0!</v>
      </c>
      <c r="AJ179" s="7" t="e">
        <f t="shared" si="92"/>
        <v>#DIV/0!</v>
      </c>
      <c r="AL179" s="7">
        <f t="shared" si="93"/>
        <v>833.3333333333334</v>
      </c>
      <c r="AM179" s="7">
        <f t="shared" si="94"/>
        <v>0.0020764283165926375</v>
      </c>
      <c r="AN179" s="7">
        <f t="shared" si="95"/>
        <v>551.701425387053</v>
      </c>
      <c r="AO179" s="7">
        <f t="shared" si="96"/>
        <v>16.881789458809155</v>
      </c>
      <c r="AP179" s="7">
        <f t="shared" si="97"/>
        <v>16.881789458809155</v>
      </c>
      <c r="AQ179" s="51">
        <f>IF(AO179&gt;0,ERFC(AO179),(1+ERF(AP179)))</f>
        <v>0</v>
      </c>
      <c r="AR179" s="7">
        <f t="shared" si="98"/>
        <v>0.3553345272593507</v>
      </c>
      <c r="AS179" s="7">
        <f t="shared" si="99"/>
        <v>0.21564548729448568</v>
      </c>
      <c r="AT179" s="7">
        <f>ERF(AR179)</f>
        <v>0.3846974435948048</v>
      </c>
      <c r="AU179" s="7">
        <f>ERF(AS179)</f>
        <v>0.23961006404453</v>
      </c>
      <c r="AV179" s="7">
        <f t="shared" si="100"/>
        <v>0</v>
      </c>
      <c r="AW179" s="7">
        <f t="shared" si="101"/>
        <v>0</v>
      </c>
      <c r="AX179" s="7">
        <f t="shared" si="102"/>
      </c>
      <c r="AY179" s="1">
        <f t="shared" si="103"/>
      </c>
      <c r="AZ179" s="1">
        <f t="shared" si="104"/>
      </c>
      <c r="BA179" s="7">
        <f t="shared" si="105"/>
      </c>
      <c r="BB179" s="1">
        <f t="shared" si="106"/>
      </c>
      <c r="BC179" s="1">
        <f t="shared" si="107"/>
      </c>
      <c r="BD179" s="7">
        <f t="shared" si="108"/>
        <v>0</v>
      </c>
      <c r="BE179" s="7">
        <f t="shared" si="109"/>
      </c>
    </row>
    <row r="180" spans="10:57" ht="12.75">
      <c r="J180" s="7">
        <v>4500</v>
      </c>
      <c r="K180" s="7">
        <f t="shared" si="74"/>
        <v>96.66666666666667</v>
      </c>
      <c r="L180" s="7">
        <f t="shared" si="75"/>
        <v>1.0074125272201055</v>
      </c>
      <c r="M180" s="7">
        <f t="shared" si="76"/>
        <v>-0.007412527220105547</v>
      </c>
      <c r="N180" s="7">
        <f t="shared" si="77"/>
        <v>0.488437236450335</v>
      </c>
      <c r="O180" s="7">
        <f t="shared" si="78"/>
        <v>-337.3356372490475</v>
      </c>
      <c r="P180" s="7">
        <f t="shared" si="79"/>
        <v>32.863353450309965</v>
      </c>
      <c r="Q180" s="7">
        <f t="shared" si="80"/>
        <v>-10.264796553982405</v>
      </c>
      <c r="R180" s="7">
        <f t="shared" si="81"/>
        <v>10.264796553982405</v>
      </c>
      <c r="S180" s="7">
        <f>IF(Q180&gt;0,ERFC(Q180),(1+ERF(R180)))</f>
        <v>2</v>
      </c>
      <c r="T180" s="7">
        <f t="shared" si="82"/>
        <v>1.0432980954919466</v>
      </c>
      <c r="U180" s="7">
        <f t="shared" si="83"/>
        <v>0.6331569519321155</v>
      </c>
      <c r="V180" s="7">
        <f>ERF(T180)</f>
        <v>0.8599073647538391</v>
      </c>
      <c r="W180" s="7">
        <f>ERF(U180)</f>
        <v>0.6294369291874335</v>
      </c>
      <c r="X180" s="7">
        <f t="shared" si="84"/>
        <v>0.26437029360209885</v>
      </c>
      <c r="Z180" s="7">
        <f t="shared" si="85"/>
        <v>0</v>
      </c>
      <c r="AA180" s="7">
        <f t="shared" si="86"/>
        <v>1</v>
      </c>
      <c r="AB180" s="7">
        <f t="shared" si="87"/>
        <v>-453.3356372490475</v>
      </c>
      <c r="AC180" s="7">
        <f t="shared" si="88"/>
        <v>-13.794564146793476</v>
      </c>
      <c r="AD180" s="51">
        <f t="shared" si="89"/>
        <v>13.794564146793476</v>
      </c>
      <c r="AE180" s="1">
        <f>IF(AC180&gt;0,ERFC(AC180),(1+ERF(AD180)))</f>
        <v>2</v>
      </c>
      <c r="AF180" s="1" t="e">
        <f t="shared" si="90"/>
        <v>#DIV/0!</v>
      </c>
      <c r="AG180" s="1" t="e">
        <f t="shared" si="91"/>
        <v>#DIV/0!</v>
      </c>
      <c r="AH180" s="7" t="e">
        <f>ERF(AF180)</f>
        <v>#DIV/0!</v>
      </c>
      <c r="AI180" s="7" t="e">
        <f>ERF(AG180)</f>
        <v>#DIV/0!</v>
      </c>
      <c r="AJ180" s="7" t="e">
        <f t="shared" si="92"/>
        <v>#DIV/0!</v>
      </c>
      <c r="AL180" s="7">
        <f t="shared" si="93"/>
        <v>833.3333333333334</v>
      </c>
      <c r="AM180" s="7">
        <f t="shared" si="94"/>
        <v>0.0020764283165926375</v>
      </c>
      <c r="AN180" s="7">
        <f t="shared" si="95"/>
        <v>546.6643627509525</v>
      </c>
      <c r="AO180" s="7">
        <f t="shared" si="96"/>
        <v>16.634466825715755</v>
      </c>
      <c r="AP180" s="7">
        <f t="shared" si="97"/>
        <v>16.634466825715755</v>
      </c>
      <c r="AQ180" s="51">
        <f>IF(AO180&gt;0,ERFC(AO180),(1+ERF(AP180)))</f>
        <v>0</v>
      </c>
      <c r="AR180" s="7">
        <f t="shared" si="98"/>
        <v>0.3553345272593507</v>
      </c>
      <c r="AS180" s="7">
        <f t="shared" si="99"/>
        <v>0.21564548729448568</v>
      </c>
      <c r="AT180" s="7">
        <f>ERF(AR180)</f>
        <v>0.3846974435948048</v>
      </c>
      <c r="AU180" s="7">
        <f>ERF(AS180)</f>
        <v>0.23961006404453</v>
      </c>
      <c r="AV180" s="7">
        <f t="shared" si="100"/>
        <v>0</v>
      </c>
      <c r="AW180" s="7">
        <f t="shared" si="101"/>
        <v>0</v>
      </c>
      <c r="AX180" s="7">
        <f t="shared" si="102"/>
      </c>
      <c r="AY180" s="1">
        <f t="shared" si="103"/>
      </c>
      <c r="AZ180" s="1">
        <f t="shared" si="104"/>
      </c>
      <c r="BA180" s="7">
        <f t="shared" si="105"/>
      </c>
      <c r="BB180" s="1">
        <f t="shared" si="106"/>
      </c>
      <c r="BC180" s="1">
        <f t="shared" si="107"/>
      </c>
      <c r="BD180" s="7">
        <f t="shared" si="108"/>
        <v>0</v>
      </c>
      <c r="BE180" s="7">
        <f t="shared" si="109"/>
      </c>
    </row>
    <row r="181" spans="10:57" ht="12.75">
      <c r="J181" s="7">
        <v>4550</v>
      </c>
      <c r="K181" s="7">
        <f t="shared" si="74"/>
        <v>96.66666666666667</v>
      </c>
      <c r="L181" s="7">
        <f t="shared" si="75"/>
        <v>1.0074125272201055</v>
      </c>
      <c r="M181" s="7">
        <f t="shared" si="76"/>
        <v>-0.007412527220105547</v>
      </c>
      <c r="N181" s="7">
        <f t="shared" si="77"/>
        <v>0.488437236450335</v>
      </c>
      <c r="O181" s="7">
        <f t="shared" si="78"/>
        <v>-342.37269988514805</v>
      </c>
      <c r="P181" s="7">
        <f t="shared" si="79"/>
        <v>33.04542328371661</v>
      </c>
      <c r="Q181" s="7">
        <f t="shared" si="80"/>
        <v>-10.360669220232227</v>
      </c>
      <c r="R181" s="7">
        <f t="shared" si="81"/>
        <v>10.360669220232227</v>
      </c>
      <c r="S181" s="7">
        <f>IF(Q181&gt;0,ERFC(Q181),(1+ERF(R181)))</f>
        <v>2</v>
      </c>
      <c r="T181" s="7">
        <f t="shared" si="82"/>
        <v>1.0432980954919466</v>
      </c>
      <c r="U181" s="7">
        <f t="shared" si="83"/>
        <v>0.6331569519321155</v>
      </c>
      <c r="V181" s="7">
        <f>ERF(T181)</f>
        <v>0.8599073647538391</v>
      </c>
      <c r="W181" s="7">
        <f>ERF(U181)</f>
        <v>0.6294369291874335</v>
      </c>
      <c r="X181" s="7">
        <f t="shared" si="84"/>
        <v>0.26437029360209885</v>
      </c>
      <c r="Z181" s="7">
        <f t="shared" si="85"/>
        <v>0</v>
      </c>
      <c r="AA181" s="7">
        <f t="shared" si="86"/>
        <v>1</v>
      </c>
      <c r="AB181" s="7">
        <f t="shared" si="87"/>
        <v>-458.37269988514805</v>
      </c>
      <c r="AC181" s="7">
        <f t="shared" si="88"/>
        <v>-13.870988909711281</v>
      </c>
      <c r="AD181" s="51">
        <f t="shared" si="89"/>
        <v>13.870988909711281</v>
      </c>
      <c r="AE181" s="1">
        <f>IF(AC181&gt;0,ERFC(AC181),(1+ERF(AD181)))</f>
        <v>2</v>
      </c>
      <c r="AF181" s="1" t="e">
        <f t="shared" si="90"/>
        <v>#DIV/0!</v>
      </c>
      <c r="AG181" s="1" t="e">
        <f t="shared" si="91"/>
        <v>#DIV/0!</v>
      </c>
      <c r="AH181" s="7" t="e">
        <f>ERF(AF181)</f>
        <v>#DIV/0!</v>
      </c>
      <c r="AI181" s="7" t="e">
        <f>ERF(AG181)</f>
        <v>#DIV/0!</v>
      </c>
      <c r="AJ181" s="7" t="e">
        <f t="shared" si="92"/>
        <v>#DIV/0!</v>
      </c>
      <c r="AL181" s="7">
        <f t="shared" si="93"/>
        <v>833.3333333333334</v>
      </c>
      <c r="AM181" s="7">
        <f t="shared" si="94"/>
        <v>0.0020764283165926375</v>
      </c>
      <c r="AN181" s="7">
        <f t="shared" si="95"/>
        <v>541.627300114852</v>
      </c>
      <c r="AO181" s="7">
        <f t="shared" si="96"/>
        <v>16.390387723728843</v>
      </c>
      <c r="AP181" s="7">
        <f t="shared" si="97"/>
        <v>16.390387723728843</v>
      </c>
      <c r="AQ181" s="51">
        <f>IF(AO181&gt;0,ERFC(AO181),(1+ERF(AP181)))</f>
        <v>0</v>
      </c>
      <c r="AR181" s="7">
        <f t="shared" si="98"/>
        <v>0.3553345272593507</v>
      </c>
      <c r="AS181" s="7">
        <f t="shared" si="99"/>
        <v>0.21564548729448568</v>
      </c>
      <c r="AT181" s="7">
        <f>ERF(AR181)</f>
        <v>0.3846974435948048</v>
      </c>
      <c r="AU181" s="7">
        <f>ERF(AS181)</f>
        <v>0.23961006404453</v>
      </c>
      <c r="AV181" s="7">
        <f t="shared" si="100"/>
        <v>0</v>
      </c>
      <c r="AW181" s="7">
        <f t="shared" si="101"/>
        <v>0</v>
      </c>
      <c r="AX181" s="7">
        <f t="shared" si="102"/>
      </c>
      <c r="AY181" s="1">
        <f t="shared" si="103"/>
      </c>
      <c r="AZ181" s="1">
        <f t="shared" si="104"/>
      </c>
      <c r="BA181" s="7">
        <f t="shared" si="105"/>
      </c>
      <c r="BB181" s="1">
        <f t="shared" si="106"/>
      </c>
      <c r="BC181" s="1">
        <f t="shared" si="107"/>
      </c>
      <c r="BD181" s="7">
        <f t="shared" si="108"/>
        <v>0</v>
      </c>
      <c r="BE181" s="7">
        <f t="shared" si="109"/>
      </c>
    </row>
    <row r="182" spans="10:57" ht="12.75">
      <c r="J182" s="7">
        <v>4600</v>
      </c>
      <c r="K182" s="7">
        <f t="shared" si="74"/>
        <v>96.66666666666667</v>
      </c>
      <c r="L182" s="7">
        <f t="shared" si="75"/>
        <v>1.0074125272201055</v>
      </c>
      <c r="M182" s="7">
        <f t="shared" si="76"/>
        <v>-0.007412527220105547</v>
      </c>
      <c r="N182" s="7">
        <f t="shared" si="77"/>
        <v>0.488437236450335</v>
      </c>
      <c r="O182" s="7">
        <f t="shared" si="78"/>
        <v>-347.4097625212485</v>
      </c>
      <c r="P182" s="7">
        <f t="shared" si="79"/>
        <v>33.2264954516723</v>
      </c>
      <c r="Q182" s="7">
        <f t="shared" si="80"/>
        <v>-10.455805157861247</v>
      </c>
      <c r="R182" s="7">
        <f t="shared" si="81"/>
        <v>10.455805157861247</v>
      </c>
      <c r="S182" s="7">
        <f>IF(Q182&gt;0,ERFC(Q182),(1+ERF(R182)))</f>
        <v>2</v>
      </c>
      <c r="T182" s="7">
        <f t="shared" si="82"/>
        <v>1.0432980954919466</v>
      </c>
      <c r="U182" s="7">
        <f t="shared" si="83"/>
        <v>0.6331569519321155</v>
      </c>
      <c r="V182" s="7">
        <f>ERF(T182)</f>
        <v>0.8599073647538391</v>
      </c>
      <c r="W182" s="7">
        <f>ERF(U182)</f>
        <v>0.6294369291874335</v>
      </c>
      <c r="X182" s="7">
        <f t="shared" si="84"/>
        <v>0.26437029360209885</v>
      </c>
      <c r="Z182" s="7">
        <f t="shared" si="85"/>
        <v>0</v>
      </c>
      <c r="AA182" s="7">
        <f t="shared" si="86"/>
        <v>1</v>
      </c>
      <c r="AB182" s="7">
        <f t="shared" si="87"/>
        <v>-463.4097625212485</v>
      </c>
      <c r="AC182" s="7">
        <f t="shared" si="88"/>
        <v>-13.946994897348555</v>
      </c>
      <c r="AD182" s="51">
        <f t="shared" si="89"/>
        <v>13.946994897348555</v>
      </c>
      <c r="AE182" s="1">
        <f>IF(AC182&gt;0,ERFC(AC182),(1+ERF(AD182)))</f>
        <v>2</v>
      </c>
      <c r="AF182" s="1" t="e">
        <f t="shared" si="90"/>
        <v>#DIV/0!</v>
      </c>
      <c r="AG182" s="1" t="e">
        <f t="shared" si="91"/>
        <v>#DIV/0!</v>
      </c>
      <c r="AH182" s="7" t="e">
        <f>ERF(AF182)</f>
        <v>#DIV/0!</v>
      </c>
      <c r="AI182" s="7" t="e">
        <f>ERF(AG182)</f>
        <v>#DIV/0!</v>
      </c>
      <c r="AJ182" s="7" t="e">
        <f t="shared" si="92"/>
        <v>#DIV/0!</v>
      </c>
      <c r="AL182" s="7">
        <f t="shared" si="93"/>
        <v>833.3333333333334</v>
      </c>
      <c r="AM182" s="7">
        <f t="shared" si="94"/>
        <v>0.0020764283165926375</v>
      </c>
      <c r="AN182" s="7">
        <f t="shared" si="95"/>
        <v>536.5902374787515</v>
      </c>
      <c r="AO182" s="7">
        <f t="shared" si="96"/>
        <v>16.149468374093747</v>
      </c>
      <c r="AP182" s="7">
        <f t="shared" si="97"/>
        <v>16.149468374093747</v>
      </c>
      <c r="AQ182" s="51">
        <f>IF(AO182&gt;0,ERFC(AO182),(1+ERF(AP182)))</f>
        <v>0</v>
      </c>
      <c r="AR182" s="7">
        <f t="shared" si="98"/>
        <v>0.3553345272593507</v>
      </c>
      <c r="AS182" s="7">
        <f t="shared" si="99"/>
        <v>0.21564548729448568</v>
      </c>
      <c r="AT182" s="7">
        <f>ERF(AR182)</f>
        <v>0.3846974435948048</v>
      </c>
      <c r="AU182" s="7">
        <f>ERF(AS182)</f>
        <v>0.23961006404453</v>
      </c>
      <c r="AV182" s="7">
        <f t="shared" si="100"/>
        <v>0</v>
      </c>
      <c r="AW182" s="7">
        <f t="shared" si="101"/>
        <v>0</v>
      </c>
      <c r="AX182" s="7">
        <f t="shared" si="102"/>
      </c>
      <c r="AY182" s="1">
        <f t="shared" si="103"/>
      </c>
      <c r="AZ182" s="1">
        <f t="shared" si="104"/>
      </c>
      <c r="BA182" s="7">
        <f t="shared" si="105"/>
      </c>
      <c r="BB182" s="1">
        <f t="shared" si="106"/>
      </c>
      <c r="BC182" s="1">
        <f t="shared" si="107"/>
      </c>
      <c r="BD182" s="7">
        <f t="shared" si="108"/>
        <v>0</v>
      </c>
      <c r="BE182" s="7">
        <f t="shared" si="109"/>
      </c>
    </row>
    <row r="183" spans="10:57" ht="12.75">
      <c r="J183" s="7">
        <v>4650</v>
      </c>
      <c r="K183" s="7">
        <f t="shared" si="74"/>
        <v>96.66666666666667</v>
      </c>
      <c r="L183" s="7">
        <f t="shared" si="75"/>
        <v>1.0074125272201055</v>
      </c>
      <c r="M183" s="7">
        <f t="shared" si="76"/>
        <v>-0.007412527220105547</v>
      </c>
      <c r="N183" s="7">
        <f t="shared" si="77"/>
        <v>0.488437236450335</v>
      </c>
      <c r="O183" s="7">
        <f t="shared" si="78"/>
        <v>-352.44682515734905</v>
      </c>
      <c r="P183" s="7">
        <f t="shared" si="79"/>
        <v>33.406586176980134</v>
      </c>
      <c r="Q183" s="7">
        <f t="shared" si="80"/>
        <v>-10.550219746793934</v>
      </c>
      <c r="R183" s="7">
        <f t="shared" si="81"/>
        <v>10.550219746793934</v>
      </c>
      <c r="S183" s="7">
        <f>IF(Q183&gt;0,ERFC(Q183),(1+ERF(R183)))</f>
        <v>2</v>
      </c>
      <c r="T183" s="7">
        <f t="shared" si="82"/>
        <v>1.0432980954919466</v>
      </c>
      <c r="U183" s="7">
        <f t="shared" si="83"/>
        <v>0.6331569519321155</v>
      </c>
      <c r="V183" s="7">
        <f>ERF(T183)</f>
        <v>0.8599073647538391</v>
      </c>
      <c r="W183" s="7">
        <f>ERF(U183)</f>
        <v>0.6294369291874335</v>
      </c>
      <c r="X183" s="7">
        <f t="shared" si="84"/>
        <v>0.26437029360209885</v>
      </c>
      <c r="Z183" s="7">
        <f t="shared" si="85"/>
        <v>0</v>
      </c>
      <c r="AA183" s="7">
        <f t="shared" si="86"/>
        <v>1</v>
      </c>
      <c r="AB183" s="7">
        <f t="shared" si="87"/>
        <v>-468.44682515734905</v>
      </c>
      <c r="AC183" s="7">
        <f t="shared" si="88"/>
        <v>-14.02258891931158</v>
      </c>
      <c r="AD183" s="51">
        <f t="shared" si="89"/>
        <v>14.02258891931158</v>
      </c>
      <c r="AE183" s="1">
        <f>IF(AC183&gt;0,ERFC(AC183),(1+ERF(AD183)))</f>
        <v>2</v>
      </c>
      <c r="AF183" s="1" t="e">
        <f t="shared" si="90"/>
        <v>#DIV/0!</v>
      </c>
      <c r="AG183" s="1" t="e">
        <f t="shared" si="91"/>
        <v>#DIV/0!</v>
      </c>
      <c r="AH183" s="7" t="e">
        <f>ERF(AF183)</f>
        <v>#DIV/0!</v>
      </c>
      <c r="AI183" s="7" t="e">
        <f>ERF(AG183)</f>
        <v>#DIV/0!</v>
      </c>
      <c r="AJ183" s="7" t="e">
        <f t="shared" si="92"/>
        <v>#DIV/0!</v>
      </c>
      <c r="AL183" s="7">
        <f t="shared" si="93"/>
        <v>833.3333333333334</v>
      </c>
      <c r="AM183" s="7">
        <f t="shared" si="94"/>
        <v>0.0020764283165926375</v>
      </c>
      <c r="AN183" s="7">
        <f t="shared" si="95"/>
        <v>531.553174842651</v>
      </c>
      <c r="AO183" s="7">
        <f t="shared" si="96"/>
        <v>15.9116280851509</v>
      </c>
      <c r="AP183" s="7">
        <f t="shared" si="97"/>
        <v>15.9116280851509</v>
      </c>
      <c r="AQ183" s="51">
        <f>IF(AO183&gt;0,ERFC(AO183),(1+ERF(AP183)))</f>
        <v>0</v>
      </c>
      <c r="AR183" s="7">
        <f t="shared" si="98"/>
        <v>0.3553345272593507</v>
      </c>
      <c r="AS183" s="7">
        <f t="shared" si="99"/>
        <v>0.21564548729448568</v>
      </c>
      <c r="AT183" s="7">
        <f>ERF(AR183)</f>
        <v>0.3846974435948048</v>
      </c>
      <c r="AU183" s="7">
        <f>ERF(AS183)</f>
        <v>0.23961006404453</v>
      </c>
      <c r="AV183" s="7">
        <f t="shared" si="100"/>
        <v>0</v>
      </c>
      <c r="AW183" s="7">
        <f t="shared" si="101"/>
        <v>0</v>
      </c>
      <c r="AX183" s="7">
        <f t="shared" si="102"/>
      </c>
      <c r="AY183" s="1">
        <f t="shared" si="103"/>
      </c>
      <c r="AZ183" s="1">
        <f t="shared" si="104"/>
      </c>
      <c r="BA183" s="7">
        <f t="shared" si="105"/>
      </c>
      <c r="BB183" s="1">
        <f t="shared" si="106"/>
      </c>
      <c r="BC183" s="1">
        <f t="shared" si="107"/>
      </c>
      <c r="BD183" s="7">
        <f t="shared" si="108"/>
        <v>0</v>
      </c>
      <c r="BE183" s="7">
        <f t="shared" si="109"/>
      </c>
    </row>
    <row r="184" spans="10:57" ht="12.75">
      <c r="J184" s="7">
        <v>4700</v>
      </c>
      <c r="K184" s="7">
        <f t="shared" si="74"/>
        <v>96.66666666666667</v>
      </c>
      <c r="L184" s="7">
        <f t="shared" si="75"/>
        <v>1.0074125272201055</v>
      </c>
      <c r="M184" s="7">
        <f t="shared" si="76"/>
        <v>-0.007412527220105547</v>
      </c>
      <c r="N184" s="7">
        <f t="shared" si="77"/>
        <v>0.488437236450335</v>
      </c>
      <c r="O184" s="7">
        <f t="shared" si="78"/>
        <v>-357.4838877934496</v>
      </c>
      <c r="P184" s="7">
        <f t="shared" si="79"/>
        <v>33.58571124749333</v>
      </c>
      <c r="Q184" s="7">
        <f t="shared" si="80"/>
        <v>-10.643927864416758</v>
      </c>
      <c r="R184" s="7">
        <f t="shared" si="81"/>
        <v>10.643927864416758</v>
      </c>
      <c r="S184" s="7">
        <f>IF(Q184&gt;0,ERFC(Q184),(1+ERF(R184)))</f>
        <v>2</v>
      </c>
      <c r="T184" s="7">
        <f t="shared" si="82"/>
        <v>1.0432980954919466</v>
      </c>
      <c r="U184" s="7">
        <f t="shared" si="83"/>
        <v>0.6331569519321155</v>
      </c>
      <c r="V184" s="7">
        <f>ERF(T184)</f>
        <v>0.8599073647538391</v>
      </c>
      <c r="W184" s="7">
        <f>ERF(U184)</f>
        <v>0.6294369291874335</v>
      </c>
      <c r="X184" s="7">
        <f t="shared" si="84"/>
        <v>0.26437029360209885</v>
      </c>
      <c r="Z184" s="7">
        <f t="shared" si="85"/>
        <v>0</v>
      </c>
      <c r="AA184" s="7">
        <f t="shared" si="86"/>
        <v>1</v>
      </c>
      <c r="AB184" s="7">
        <f t="shared" si="87"/>
        <v>-473.4838877934496</v>
      </c>
      <c r="AC184" s="7">
        <f t="shared" si="88"/>
        <v>-14.097777602634158</v>
      </c>
      <c r="AD184" s="51">
        <f t="shared" si="89"/>
        <v>14.097777602634158</v>
      </c>
      <c r="AE184" s="1">
        <f>IF(AC184&gt;0,ERFC(AC184),(1+ERF(AD184)))</f>
        <v>2</v>
      </c>
      <c r="AF184" s="1" t="e">
        <f t="shared" si="90"/>
        <v>#DIV/0!</v>
      </c>
      <c r="AG184" s="1" t="e">
        <f t="shared" si="91"/>
        <v>#DIV/0!</v>
      </c>
      <c r="AH184" s="7" t="e">
        <f>ERF(AF184)</f>
        <v>#DIV/0!</v>
      </c>
      <c r="AI184" s="7" t="e">
        <f>ERF(AG184)</f>
        <v>#DIV/0!</v>
      </c>
      <c r="AJ184" s="7" t="e">
        <f t="shared" si="92"/>
        <v>#DIV/0!</v>
      </c>
      <c r="AL184" s="7">
        <f t="shared" si="93"/>
        <v>833.3333333333334</v>
      </c>
      <c r="AM184" s="7">
        <f t="shared" si="94"/>
        <v>0.0020764283165926375</v>
      </c>
      <c r="AN184" s="7">
        <f t="shared" si="95"/>
        <v>526.5161122065504</v>
      </c>
      <c r="AO184" s="7">
        <f t="shared" si="96"/>
        <v>15.676789106136525</v>
      </c>
      <c r="AP184" s="7">
        <f t="shared" si="97"/>
        <v>15.676789106136525</v>
      </c>
      <c r="AQ184" s="51">
        <f>IF(AO184&gt;0,ERFC(AO184),(1+ERF(AP184)))</f>
        <v>0</v>
      </c>
      <c r="AR184" s="7">
        <f t="shared" si="98"/>
        <v>0.3553345272593507</v>
      </c>
      <c r="AS184" s="7">
        <f t="shared" si="99"/>
        <v>0.21564548729448568</v>
      </c>
      <c r="AT184" s="7">
        <f>ERF(AR184)</f>
        <v>0.3846974435948048</v>
      </c>
      <c r="AU184" s="7">
        <f>ERF(AS184)</f>
        <v>0.23961006404453</v>
      </c>
      <c r="AV184" s="7">
        <f t="shared" si="100"/>
        <v>0</v>
      </c>
      <c r="AW184" s="7">
        <f t="shared" si="101"/>
        <v>0</v>
      </c>
      <c r="AX184" s="7">
        <f t="shared" si="102"/>
      </c>
      <c r="AY184" s="1">
        <f t="shared" si="103"/>
      </c>
      <c r="AZ184" s="1">
        <f t="shared" si="104"/>
      </c>
      <c r="BA184" s="7">
        <f t="shared" si="105"/>
      </c>
      <c r="BB184" s="1">
        <f t="shared" si="106"/>
      </c>
      <c r="BC184" s="1">
        <f t="shared" si="107"/>
      </c>
      <c r="BD184" s="7">
        <f t="shared" si="108"/>
        <v>0</v>
      </c>
      <c r="BE184" s="7">
        <f t="shared" si="109"/>
      </c>
    </row>
    <row r="185" spans="10:57" ht="12.75">
      <c r="J185" s="7">
        <v>4750</v>
      </c>
      <c r="K185" s="7">
        <f t="shared" si="74"/>
        <v>96.66666666666667</v>
      </c>
      <c r="L185" s="7">
        <f t="shared" si="75"/>
        <v>1.0074125272201055</v>
      </c>
      <c r="M185" s="7">
        <f t="shared" si="76"/>
        <v>-0.007412527220105547</v>
      </c>
      <c r="N185" s="7">
        <f t="shared" si="77"/>
        <v>0.488437236450335</v>
      </c>
      <c r="O185" s="7">
        <f t="shared" si="78"/>
        <v>-362.5209504295501</v>
      </c>
      <c r="P185" s="7">
        <f t="shared" si="79"/>
        <v>33.76388603226827</v>
      </c>
      <c r="Q185" s="7">
        <f t="shared" si="80"/>
        <v>-10.736943907555178</v>
      </c>
      <c r="R185" s="7">
        <f t="shared" si="81"/>
        <v>10.736943907555178</v>
      </c>
      <c r="S185" s="7">
        <f>IF(Q185&gt;0,ERFC(Q185),(1+ERF(R185)))</f>
        <v>2</v>
      </c>
      <c r="T185" s="7">
        <f t="shared" si="82"/>
        <v>1.0432980954919466</v>
      </c>
      <c r="U185" s="7">
        <f t="shared" si="83"/>
        <v>0.6331569519321155</v>
      </c>
      <c r="V185" s="7">
        <f>ERF(T185)</f>
        <v>0.8599073647538391</v>
      </c>
      <c r="W185" s="7">
        <f>ERF(U185)</f>
        <v>0.6294369291874335</v>
      </c>
      <c r="X185" s="7">
        <f t="shared" si="84"/>
        <v>0.26437029360209885</v>
      </c>
      <c r="Z185" s="7">
        <f t="shared" si="85"/>
        <v>0</v>
      </c>
      <c r="AA185" s="7">
        <f t="shared" si="86"/>
        <v>1</v>
      </c>
      <c r="AB185" s="7">
        <f t="shared" si="87"/>
        <v>-478.5209504295501</v>
      </c>
      <c r="AC185" s="7">
        <f t="shared" si="88"/>
        <v>-14.172567398557913</v>
      </c>
      <c r="AD185" s="51">
        <f t="shared" si="89"/>
        <v>14.172567398557913</v>
      </c>
      <c r="AE185" s="1">
        <f>IF(AC185&gt;0,ERFC(AC185),(1+ERF(AD185)))</f>
        <v>2</v>
      </c>
      <c r="AF185" s="1" t="e">
        <f t="shared" si="90"/>
        <v>#DIV/0!</v>
      </c>
      <c r="AG185" s="1" t="e">
        <f t="shared" si="91"/>
        <v>#DIV/0!</v>
      </c>
      <c r="AH185" s="7" t="e">
        <f>ERF(AF185)</f>
        <v>#DIV/0!</v>
      </c>
      <c r="AI185" s="7" t="e">
        <f>ERF(AG185)</f>
        <v>#DIV/0!</v>
      </c>
      <c r="AJ185" s="7" t="e">
        <f t="shared" si="92"/>
        <v>#DIV/0!</v>
      </c>
      <c r="AL185" s="7">
        <f t="shared" si="93"/>
        <v>833.3333333333334</v>
      </c>
      <c r="AM185" s="7">
        <f t="shared" si="94"/>
        <v>0.0020764283165926375</v>
      </c>
      <c r="AN185" s="7">
        <f t="shared" si="95"/>
        <v>521.4790495704499</v>
      </c>
      <c r="AO185" s="7">
        <f t="shared" si="96"/>
        <v>15.444876489396703</v>
      </c>
      <c r="AP185" s="7">
        <f t="shared" si="97"/>
        <v>15.444876489396703</v>
      </c>
      <c r="AQ185" s="51">
        <f>IF(AO185&gt;0,ERFC(AO185),(1+ERF(AP185)))</f>
        <v>0</v>
      </c>
      <c r="AR185" s="7">
        <f t="shared" si="98"/>
        <v>0.3553345272593507</v>
      </c>
      <c r="AS185" s="7">
        <f t="shared" si="99"/>
        <v>0.21564548729448568</v>
      </c>
      <c r="AT185" s="7">
        <f>ERF(AR185)</f>
        <v>0.3846974435948048</v>
      </c>
      <c r="AU185" s="7">
        <f>ERF(AS185)</f>
        <v>0.23961006404453</v>
      </c>
      <c r="AV185" s="7">
        <f t="shared" si="100"/>
        <v>0</v>
      </c>
      <c r="AW185" s="7">
        <f t="shared" si="101"/>
        <v>0</v>
      </c>
      <c r="AX185" s="7">
        <f t="shared" si="102"/>
      </c>
      <c r="AY185" s="1">
        <f t="shared" si="103"/>
      </c>
      <c r="AZ185" s="1">
        <f t="shared" si="104"/>
      </c>
      <c r="BA185" s="7">
        <f t="shared" si="105"/>
      </c>
      <c r="BB185" s="1">
        <f t="shared" si="106"/>
      </c>
      <c r="BC185" s="1">
        <f t="shared" si="107"/>
      </c>
      <c r="BD185" s="7">
        <f t="shared" si="108"/>
        <v>0</v>
      </c>
      <c r="BE185" s="7">
        <f t="shared" si="109"/>
      </c>
    </row>
    <row r="186" spans="10:57" ht="12.75">
      <c r="J186" s="7">
        <v>4800</v>
      </c>
      <c r="K186" s="7">
        <f t="shared" si="74"/>
        <v>96.66666666666667</v>
      </c>
      <c r="L186" s="7">
        <f t="shared" si="75"/>
        <v>1.0074125272201055</v>
      </c>
      <c r="M186" s="7">
        <f t="shared" si="76"/>
        <v>-0.007412527220105547</v>
      </c>
      <c r="N186" s="7">
        <f t="shared" si="77"/>
        <v>0.488437236450335</v>
      </c>
      <c r="O186" s="7">
        <f t="shared" si="78"/>
        <v>-367.55801306565064</v>
      </c>
      <c r="P186" s="7">
        <f t="shared" si="79"/>
        <v>33.94112549695428</v>
      </c>
      <c r="Q186" s="7">
        <f t="shared" si="80"/>
        <v>-10.829281813257301</v>
      </c>
      <c r="R186" s="7">
        <f t="shared" si="81"/>
        <v>10.829281813257301</v>
      </c>
      <c r="S186" s="7">
        <f>IF(Q186&gt;0,ERFC(Q186),(1+ERF(R186)))</f>
        <v>2</v>
      </c>
      <c r="T186" s="7">
        <f t="shared" si="82"/>
        <v>1.0432980954919466</v>
      </c>
      <c r="U186" s="7">
        <f t="shared" si="83"/>
        <v>0.6331569519321155</v>
      </c>
      <c r="V186" s="7">
        <f>ERF(T186)</f>
        <v>0.8599073647538391</v>
      </c>
      <c r="W186" s="7">
        <f>ERF(U186)</f>
        <v>0.6294369291874335</v>
      </c>
      <c r="X186" s="7">
        <f t="shared" si="84"/>
        <v>0.26437029360209885</v>
      </c>
      <c r="Z186" s="7">
        <f t="shared" si="85"/>
        <v>0</v>
      </c>
      <c r="AA186" s="7">
        <f t="shared" si="86"/>
        <v>1</v>
      </c>
      <c r="AB186" s="7">
        <f t="shared" si="87"/>
        <v>-483.55801306565064</v>
      </c>
      <c r="AC186" s="7">
        <f t="shared" si="88"/>
        <v>-14.246964588992281</v>
      </c>
      <c r="AD186" s="51">
        <f t="shared" si="89"/>
        <v>14.246964588992281</v>
      </c>
      <c r="AE186" s="1">
        <f>IF(AC186&gt;0,ERFC(AC186),(1+ERF(AD186)))</f>
        <v>2</v>
      </c>
      <c r="AF186" s="1" t="e">
        <f t="shared" si="90"/>
        <v>#DIV/0!</v>
      </c>
      <c r="AG186" s="1" t="e">
        <f t="shared" si="91"/>
        <v>#DIV/0!</v>
      </c>
      <c r="AH186" s="7" t="e">
        <f>ERF(AF186)</f>
        <v>#DIV/0!</v>
      </c>
      <c r="AI186" s="7" t="e">
        <f>ERF(AG186)</f>
        <v>#DIV/0!</v>
      </c>
      <c r="AJ186" s="7" t="e">
        <f t="shared" si="92"/>
        <v>#DIV/0!</v>
      </c>
      <c r="AL186" s="7">
        <f t="shared" si="93"/>
        <v>833.3333333333334</v>
      </c>
      <c r="AM186" s="7">
        <f t="shared" si="94"/>
        <v>0.0020764283165926375</v>
      </c>
      <c r="AN186" s="7">
        <f t="shared" si="95"/>
        <v>516.4419869343494</v>
      </c>
      <c r="AO186" s="7">
        <f t="shared" si="96"/>
        <v>15.215817960447204</v>
      </c>
      <c r="AP186" s="7">
        <f t="shared" si="97"/>
        <v>15.215817960447204</v>
      </c>
      <c r="AQ186" s="51">
        <f>IF(AO186&gt;0,ERFC(AO186),(1+ERF(AP186)))</f>
        <v>0</v>
      </c>
      <c r="AR186" s="7">
        <f t="shared" si="98"/>
        <v>0.3553345272593507</v>
      </c>
      <c r="AS186" s="7">
        <f t="shared" si="99"/>
        <v>0.21564548729448568</v>
      </c>
      <c r="AT186" s="7">
        <f>ERF(AR186)</f>
        <v>0.3846974435948048</v>
      </c>
      <c r="AU186" s="7">
        <f>ERF(AS186)</f>
        <v>0.23961006404453</v>
      </c>
      <c r="AV186" s="7">
        <f t="shared" si="100"/>
        <v>0</v>
      </c>
      <c r="AW186" s="7">
        <f t="shared" si="101"/>
        <v>0</v>
      </c>
      <c r="AX186" s="7">
        <f t="shared" si="102"/>
      </c>
      <c r="AY186" s="1">
        <f t="shared" si="103"/>
      </c>
      <c r="AZ186" s="1">
        <f t="shared" si="104"/>
      </c>
      <c r="BA186" s="7">
        <f t="shared" si="105"/>
      </c>
      <c r="BB186" s="1">
        <f t="shared" si="106"/>
      </c>
      <c r="BC186" s="1">
        <f t="shared" si="107"/>
      </c>
      <c r="BD186" s="7">
        <f t="shared" si="108"/>
        <v>0</v>
      </c>
      <c r="BE186" s="7">
        <f t="shared" si="109"/>
      </c>
    </row>
    <row r="187" spans="10:57" ht="12.75">
      <c r="J187" s="7">
        <v>4850</v>
      </c>
      <c r="K187" s="7">
        <f t="shared" si="74"/>
        <v>96.66666666666667</v>
      </c>
      <c r="L187" s="7">
        <f t="shared" si="75"/>
        <v>1.0074125272201055</v>
      </c>
      <c r="M187" s="7">
        <f t="shared" si="76"/>
        <v>-0.007412527220105547</v>
      </c>
      <c r="N187" s="7">
        <f t="shared" si="77"/>
        <v>0.488437236450335</v>
      </c>
      <c r="O187" s="7">
        <f t="shared" si="78"/>
        <v>-372.59507570175117</v>
      </c>
      <c r="P187" s="7">
        <f t="shared" si="79"/>
        <v>34.11744421846396</v>
      </c>
      <c r="Q187" s="7">
        <f t="shared" si="80"/>
        <v>-10.920955078461214</v>
      </c>
      <c r="R187" s="7">
        <f t="shared" si="81"/>
        <v>10.920955078461214</v>
      </c>
      <c r="S187" s="7">
        <f>IF(Q187&gt;0,ERFC(Q187),(1+ERF(R187)))</f>
        <v>2</v>
      </c>
      <c r="T187" s="7">
        <f t="shared" si="82"/>
        <v>1.0432980954919466</v>
      </c>
      <c r="U187" s="7">
        <f t="shared" si="83"/>
        <v>0.6331569519321155</v>
      </c>
      <c r="V187" s="7">
        <f>ERF(T187)</f>
        <v>0.8599073647538391</v>
      </c>
      <c r="W187" s="7">
        <f>ERF(U187)</f>
        <v>0.6294369291874335</v>
      </c>
      <c r="X187" s="7">
        <f t="shared" si="84"/>
        <v>0.26437029360209885</v>
      </c>
      <c r="Z187" s="7">
        <f t="shared" si="85"/>
        <v>0</v>
      </c>
      <c r="AA187" s="7">
        <f t="shared" si="86"/>
        <v>1</v>
      </c>
      <c r="AB187" s="7">
        <f t="shared" si="87"/>
        <v>-488.59507570175117</v>
      </c>
      <c r="AC187" s="7">
        <f t="shared" si="88"/>
        <v>-14.3209752926724</v>
      </c>
      <c r="AD187" s="51">
        <f t="shared" si="89"/>
        <v>14.3209752926724</v>
      </c>
      <c r="AE187" s="1">
        <f>IF(AC187&gt;0,ERFC(AC187),(1+ERF(AD187)))</f>
        <v>2</v>
      </c>
      <c r="AF187" s="1" t="e">
        <f t="shared" si="90"/>
        <v>#DIV/0!</v>
      </c>
      <c r="AG187" s="1" t="e">
        <f t="shared" si="91"/>
        <v>#DIV/0!</v>
      </c>
      <c r="AH187" s="7" t="e">
        <f>ERF(AF187)</f>
        <v>#DIV/0!</v>
      </c>
      <c r="AI187" s="7" t="e">
        <f>ERF(AG187)</f>
        <v>#DIV/0!</v>
      </c>
      <c r="AJ187" s="7" t="e">
        <f t="shared" si="92"/>
        <v>#DIV/0!</v>
      </c>
      <c r="AL187" s="7">
        <f t="shared" si="93"/>
        <v>833.3333333333334</v>
      </c>
      <c r="AM187" s="7">
        <f t="shared" si="94"/>
        <v>0.0020764283165926375</v>
      </c>
      <c r="AN187" s="7">
        <f t="shared" si="95"/>
        <v>511.40492429824883</v>
      </c>
      <c r="AO187" s="7">
        <f t="shared" si="96"/>
        <v>14.989543795355061</v>
      </c>
      <c r="AP187" s="7">
        <f t="shared" si="97"/>
        <v>14.989543795355061</v>
      </c>
      <c r="AQ187" s="51">
        <f>IF(AO187&gt;0,ERFC(AO187),(1+ERF(AP187)))</f>
        <v>0</v>
      </c>
      <c r="AR187" s="7">
        <f t="shared" si="98"/>
        <v>0.3553345272593507</v>
      </c>
      <c r="AS187" s="7">
        <f t="shared" si="99"/>
        <v>0.21564548729448568</v>
      </c>
      <c r="AT187" s="7">
        <f>ERF(AR187)</f>
        <v>0.3846974435948048</v>
      </c>
      <c r="AU187" s="7">
        <f>ERF(AS187)</f>
        <v>0.23961006404453</v>
      </c>
      <c r="AV187" s="7">
        <f t="shared" si="100"/>
        <v>0</v>
      </c>
      <c r="AW187" s="7">
        <f t="shared" si="101"/>
        <v>0</v>
      </c>
      <c r="AX187" s="7">
        <f t="shared" si="102"/>
      </c>
      <c r="AY187" s="1">
        <f t="shared" si="103"/>
      </c>
      <c r="AZ187" s="1">
        <f t="shared" si="104"/>
      </c>
      <c r="BA187" s="7">
        <f t="shared" si="105"/>
      </c>
      <c r="BB187" s="1">
        <f t="shared" si="106"/>
      </c>
      <c r="BC187" s="1">
        <f t="shared" si="107"/>
      </c>
      <c r="BD187" s="7">
        <f t="shared" si="108"/>
        <v>0</v>
      </c>
      <c r="BE187" s="7">
        <f t="shared" si="109"/>
      </c>
    </row>
    <row r="188" spans="10:57" ht="12.75">
      <c r="J188" s="7">
        <v>4900</v>
      </c>
      <c r="K188" s="7">
        <f t="shared" si="74"/>
        <v>96.66666666666667</v>
      </c>
      <c r="L188" s="7">
        <f t="shared" si="75"/>
        <v>1.0074125272201055</v>
      </c>
      <c r="M188" s="7">
        <f t="shared" si="76"/>
        <v>-0.007412527220105547</v>
      </c>
      <c r="N188" s="7">
        <f t="shared" si="77"/>
        <v>0.488437236450335</v>
      </c>
      <c r="O188" s="7">
        <f t="shared" si="78"/>
        <v>-377.6321383378517</v>
      </c>
      <c r="P188" s="7">
        <f t="shared" si="79"/>
        <v>34.292856398964496</v>
      </c>
      <c r="Q188" s="7">
        <f t="shared" si="80"/>
        <v>-11.011976778617212</v>
      </c>
      <c r="R188" s="7">
        <f t="shared" si="81"/>
        <v>11.011976778617212</v>
      </c>
      <c r="S188" s="7">
        <f>IF(Q188&gt;0,ERFC(Q188),(1+ERF(R188)))</f>
        <v>2</v>
      </c>
      <c r="T188" s="7">
        <f t="shared" si="82"/>
        <v>1.0432980954919466</v>
      </c>
      <c r="U188" s="7">
        <f t="shared" si="83"/>
        <v>0.6331569519321155</v>
      </c>
      <c r="V188" s="7">
        <f>ERF(T188)</f>
        <v>0.8599073647538391</v>
      </c>
      <c r="W188" s="7">
        <f>ERF(U188)</f>
        <v>0.6294369291874335</v>
      </c>
      <c r="X188" s="7">
        <f t="shared" si="84"/>
        <v>0.26437029360209885</v>
      </c>
      <c r="Z188" s="7">
        <f t="shared" si="85"/>
        <v>0</v>
      </c>
      <c r="AA188" s="7">
        <f t="shared" si="86"/>
        <v>1</v>
      </c>
      <c r="AB188" s="7">
        <f t="shared" si="87"/>
        <v>-493.6321383378517</v>
      </c>
      <c r="AC188" s="7">
        <f t="shared" si="88"/>
        <v>-14.394605471032078</v>
      </c>
      <c r="AD188" s="51">
        <f t="shared" si="89"/>
        <v>14.394605471032078</v>
      </c>
      <c r="AE188" s="1">
        <f>IF(AC188&gt;0,ERFC(AC188),(1+ERF(AD188)))</f>
        <v>2</v>
      </c>
      <c r="AF188" s="1" t="e">
        <f t="shared" si="90"/>
        <v>#DIV/0!</v>
      </c>
      <c r="AG188" s="1" t="e">
        <f t="shared" si="91"/>
        <v>#DIV/0!</v>
      </c>
      <c r="AH188" s="7" t="e">
        <f>ERF(AF188)</f>
        <v>#DIV/0!</v>
      </c>
      <c r="AI188" s="7" t="e">
        <f>ERF(AG188)</f>
        <v>#DIV/0!</v>
      </c>
      <c r="AJ188" s="7" t="e">
        <f t="shared" si="92"/>
        <v>#DIV/0!</v>
      </c>
      <c r="AL188" s="7">
        <f t="shared" si="93"/>
        <v>833.3333333333334</v>
      </c>
      <c r="AM188" s="7">
        <f t="shared" si="94"/>
        <v>0.0020764283165926375</v>
      </c>
      <c r="AN188" s="7">
        <f t="shared" si="95"/>
        <v>506.3678616621483</v>
      </c>
      <c r="AO188" s="7">
        <f t="shared" si="96"/>
        <v>14.765986704958136</v>
      </c>
      <c r="AP188" s="7">
        <f t="shared" si="97"/>
        <v>14.765986704958136</v>
      </c>
      <c r="AQ188" s="51">
        <f>IF(AO188&gt;0,ERFC(AO188),(1+ERF(AP188)))</f>
        <v>0</v>
      </c>
      <c r="AR188" s="7">
        <f t="shared" si="98"/>
        <v>0.3553345272593507</v>
      </c>
      <c r="AS188" s="7">
        <f t="shared" si="99"/>
        <v>0.21564548729448568</v>
      </c>
      <c r="AT188" s="7">
        <f>ERF(AR188)</f>
        <v>0.3846974435948048</v>
      </c>
      <c r="AU188" s="7">
        <f>ERF(AS188)</f>
        <v>0.23961006404453</v>
      </c>
      <c r="AV188" s="7">
        <f t="shared" si="100"/>
        <v>0</v>
      </c>
      <c r="AW188" s="7">
        <f t="shared" si="101"/>
        <v>0</v>
      </c>
      <c r="AX188" s="7">
        <f t="shared" si="102"/>
      </c>
      <c r="AY188" s="1">
        <f t="shared" si="103"/>
      </c>
      <c r="AZ188" s="1">
        <f t="shared" si="104"/>
      </c>
      <c r="BA188" s="7">
        <f t="shared" si="105"/>
      </c>
      <c r="BB188" s="1">
        <f t="shared" si="106"/>
      </c>
      <c r="BC188" s="1">
        <f t="shared" si="107"/>
      </c>
      <c r="BD188" s="7">
        <f t="shared" si="108"/>
        <v>0</v>
      </c>
      <c r="BE188" s="7">
        <f t="shared" si="109"/>
      </c>
    </row>
    <row r="189" spans="10:57" ht="12.75">
      <c r="J189" s="7">
        <v>4950</v>
      </c>
      <c r="K189" s="7">
        <f t="shared" si="74"/>
        <v>96.66666666666667</v>
      </c>
      <c r="L189" s="7">
        <f t="shared" si="75"/>
        <v>1.0074125272201055</v>
      </c>
      <c r="M189" s="7">
        <f t="shared" si="76"/>
        <v>-0.007412527220105547</v>
      </c>
      <c r="N189" s="7">
        <f t="shared" si="77"/>
        <v>0.488437236450335</v>
      </c>
      <c r="O189" s="7">
        <f t="shared" si="78"/>
        <v>-382.66920097395223</v>
      </c>
      <c r="P189" s="7">
        <f t="shared" si="79"/>
        <v>34.46737587922817</v>
      </c>
      <c r="Q189" s="7">
        <f t="shared" si="80"/>
        <v>-11.102359585330909</v>
      </c>
      <c r="R189" s="7">
        <f t="shared" si="81"/>
        <v>11.102359585330909</v>
      </c>
      <c r="S189" s="7">
        <f>IF(Q189&gt;0,ERFC(Q189),(1+ERF(R189)))</f>
        <v>2</v>
      </c>
      <c r="T189" s="7">
        <f t="shared" si="82"/>
        <v>1.0432980954919466</v>
      </c>
      <c r="U189" s="7">
        <f t="shared" si="83"/>
        <v>0.6331569519321155</v>
      </c>
      <c r="V189" s="7">
        <f>ERF(T189)</f>
        <v>0.8599073647538391</v>
      </c>
      <c r="W189" s="7">
        <f>ERF(U189)</f>
        <v>0.6294369291874335</v>
      </c>
      <c r="X189" s="7">
        <f t="shared" si="84"/>
        <v>0.26437029360209885</v>
      </c>
      <c r="Z189" s="7">
        <f t="shared" si="85"/>
        <v>0</v>
      </c>
      <c r="AA189" s="7">
        <f t="shared" si="86"/>
        <v>1</v>
      </c>
      <c r="AB189" s="7">
        <f t="shared" si="87"/>
        <v>-498.66920097395223</v>
      </c>
      <c r="AC189" s="7">
        <f t="shared" si="88"/>
        <v>-14.467860933807733</v>
      </c>
      <c r="AD189" s="51">
        <f t="shared" si="89"/>
        <v>14.467860933807733</v>
      </c>
      <c r="AE189" s="1">
        <f>IF(AC189&gt;0,ERFC(AC189),(1+ERF(AD189)))</f>
        <v>2</v>
      </c>
      <c r="AF189" s="1" t="e">
        <f t="shared" si="90"/>
        <v>#DIV/0!</v>
      </c>
      <c r="AG189" s="1" t="e">
        <f t="shared" si="91"/>
        <v>#DIV/0!</v>
      </c>
      <c r="AH189" s="7" t="e">
        <f>ERF(AF189)</f>
        <v>#DIV/0!</v>
      </c>
      <c r="AI189" s="7" t="e">
        <f>ERF(AG189)</f>
        <v>#DIV/0!</v>
      </c>
      <c r="AJ189" s="7" t="e">
        <f t="shared" si="92"/>
        <v>#DIV/0!</v>
      </c>
      <c r="AL189" s="7">
        <f t="shared" si="93"/>
        <v>833.3333333333334</v>
      </c>
      <c r="AM189" s="7">
        <f t="shared" si="94"/>
        <v>0.0020764283165926375</v>
      </c>
      <c r="AN189" s="7">
        <f t="shared" si="95"/>
        <v>501.33079902604777</v>
      </c>
      <c r="AO189" s="7">
        <f t="shared" si="96"/>
        <v>14.54508172547524</v>
      </c>
      <c r="AP189" s="7">
        <f t="shared" si="97"/>
        <v>14.54508172547524</v>
      </c>
      <c r="AQ189" s="51">
        <f>IF(AO189&gt;0,ERFC(AO189),(1+ERF(AP189)))</f>
        <v>0</v>
      </c>
      <c r="AR189" s="7">
        <f t="shared" si="98"/>
        <v>0.3553345272593507</v>
      </c>
      <c r="AS189" s="7">
        <f t="shared" si="99"/>
        <v>0.21564548729448568</v>
      </c>
      <c r="AT189" s="7">
        <f>ERF(AR189)</f>
        <v>0.3846974435948048</v>
      </c>
      <c r="AU189" s="7">
        <f>ERF(AS189)</f>
        <v>0.23961006404453</v>
      </c>
      <c r="AV189" s="7">
        <f t="shared" si="100"/>
        <v>0</v>
      </c>
      <c r="AW189" s="7">
        <f t="shared" si="101"/>
        <v>0</v>
      </c>
      <c r="AX189" s="7">
        <f t="shared" si="102"/>
      </c>
      <c r="AY189" s="1">
        <f t="shared" si="103"/>
      </c>
      <c r="AZ189" s="1">
        <f t="shared" si="104"/>
      </c>
      <c r="BA189" s="7">
        <f t="shared" si="105"/>
      </c>
      <c r="BB189" s="1">
        <f t="shared" si="106"/>
      </c>
      <c r="BC189" s="1">
        <f t="shared" si="107"/>
      </c>
      <c r="BD189" s="7">
        <f t="shared" si="108"/>
        <v>0</v>
      </c>
      <c r="BE189" s="7">
        <f t="shared" si="109"/>
      </c>
    </row>
    <row r="190" spans="10:57" ht="12.75">
      <c r="J190" s="7">
        <v>5000</v>
      </c>
      <c r="K190" s="7">
        <f t="shared" si="74"/>
        <v>96.66666666666667</v>
      </c>
      <c r="L190" s="7">
        <f t="shared" si="75"/>
        <v>1.0074125272201055</v>
      </c>
      <c r="M190" s="7">
        <f t="shared" si="76"/>
        <v>-0.007412527220105547</v>
      </c>
      <c r="N190" s="7">
        <f t="shared" si="77"/>
        <v>0.488437236450335</v>
      </c>
      <c r="O190" s="7">
        <f t="shared" si="78"/>
        <v>-387.70626361005276</v>
      </c>
      <c r="P190" s="7">
        <f t="shared" si="79"/>
        <v>34.64101615137755</v>
      </c>
      <c r="Q190" s="7">
        <f t="shared" si="80"/>
        <v>-11.192115783088397</v>
      </c>
      <c r="R190" s="7">
        <f t="shared" si="81"/>
        <v>11.192115783088397</v>
      </c>
      <c r="S190" s="7">
        <f>IF(Q190&gt;0,ERFC(Q190),(1+ERF(R190)))</f>
        <v>2</v>
      </c>
      <c r="T190" s="7">
        <f t="shared" si="82"/>
        <v>1.0432980954919466</v>
      </c>
      <c r="U190" s="7">
        <f t="shared" si="83"/>
        <v>0.6331569519321155</v>
      </c>
      <c r="V190" s="7">
        <f>ERF(T190)</f>
        <v>0.8599073647538391</v>
      </c>
      <c r="W190" s="7">
        <f>ERF(U190)</f>
        <v>0.6294369291874335</v>
      </c>
      <c r="X190" s="7">
        <f t="shared" si="84"/>
        <v>0.26437029360209885</v>
      </c>
      <c r="Z190" s="7">
        <f t="shared" si="85"/>
        <v>0</v>
      </c>
      <c r="AA190" s="7">
        <f t="shared" si="86"/>
        <v>1</v>
      </c>
      <c r="AB190" s="7">
        <f t="shared" si="87"/>
        <v>-503.70626361005276</v>
      </c>
      <c r="AC190" s="7">
        <f t="shared" si="88"/>
        <v>-14.540747344388226</v>
      </c>
      <c r="AD190" s="51">
        <f t="shared" si="89"/>
        <v>14.540747344388226</v>
      </c>
      <c r="AE190" s="1">
        <f>IF(AC190&gt;0,ERFC(AC190),(1+ERF(AD190)))</f>
        <v>2</v>
      </c>
      <c r="AF190" s="1" t="e">
        <f t="shared" si="90"/>
        <v>#DIV/0!</v>
      </c>
      <c r="AG190" s="1" t="e">
        <f t="shared" si="91"/>
        <v>#DIV/0!</v>
      </c>
      <c r="AH190" s="7" t="e">
        <f>ERF(AF190)</f>
        <v>#DIV/0!</v>
      </c>
      <c r="AI190" s="7" t="e">
        <f>ERF(AG190)</f>
        <v>#DIV/0!</v>
      </c>
      <c r="AJ190" s="7" t="e">
        <f t="shared" si="92"/>
        <v>#DIV/0!</v>
      </c>
      <c r="AL190" s="7">
        <f t="shared" si="93"/>
        <v>833.3333333333334</v>
      </c>
      <c r="AM190" s="7">
        <f t="shared" si="94"/>
        <v>0.0020764283165926375</v>
      </c>
      <c r="AN190" s="7">
        <f t="shared" si="95"/>
        <v>496.29373638994724</v>
      </c>
      <c r="AO190" s="7">
        <f t="shared" si="96"/>
        <v>14.32676611509306</v>
      </c>
      <c r="AP190" s="7">
        <f t="shared" si="97"/>
        <v>14.32676611509306</v>
      </c>
      <c r="AQ190" s="51">
        <f>IF(AO190&gt;0,ERFC(AO190),(1+ERF(AP190)))</f>
        <v>0</v>
      </c>
      <c r="AR190" s="7">
        <f t="shared" si="98"/>
        <v>0.3553345272593507</v>
      </c>
      <c r="AS190" s="7">
        <f t="shared" si="99"/>
        <v>0.21564548729448568</v>
      </c>
      <c r="AT190" s="7">
        <f>ERF(AR190)</f>
        <v>0.3846974435948048</v>
      </c>
      <c r="AU190" s="7">
        <f>ERF(AS190)</f>
        <v>0.23961006404453</v>
      </c>
      <c r="AV190" s="7">
        <f t="shared" si="100"/>
        <v>0</v>
      </c>
      <c r="AW190" s="7">
        <f t="shared" si="101"/>
        <v>0</v>
      </c>
      <c r="AX190" s="7">
        <f t="shared" si="102"/>
      </c>
      <c r="AY190" s="1">
        <f t="shared" si="103"/>
      </c>
      <c r="AZ190" s="1">
        <f t="shared" si="104"/>
      </c>
      <c r="BA190" s="7">
        <f t="shared" si="105"/>
      </c>
      <c r="BB190" s="1">
        <f t="shared" si="106"/>
      </c>
      <c r="BC190" s="1">
        <f t="shared" si="107"/>
      </c>
      <c r="BD190" s="7">
        <f t="shared" si="108"/>
        <v>0</v>
      </c>
      <c r="BE190" s="7">
        <f t="shared" si="109"/>
      </c>
    </row>
    <row r="191" spans="10:57" ht="12.75">
      <c r="J191" s="7">
        <v>5050</v>
      </c>
      <c r="K191" s="7">
        <f t="shared" si="74"/>
        <v>96.66666666666667</v>
      </c>
      <c r="L191" s="7">
        <f t="shared" si="75"/>
        <v>1.0074125272201055</v>
      </c>
      <c r="M191" s="7">
        <f t="shared" si="76"/>
        <v>-0.007412527220105547</v>
      </c>
      <c r="N191" s="7">
        <f t="shared" si="77"/>
        <v>0.488437236450335</v>
      </c>
      <c r="O191" s="7">
        <f t="shared" si="78"/>
        <v>-392.7433262461533</v>
      </c>
      <c r="P191" s="7">
        <f t="shared" si="79"/>
        <v>34.813790371058424</v>
      </c>
      <c r="Q191" s="7">
        <f t="shared" si="80"/>
        <v>-11.281257285120285</v>
      </c>
      <c r="R191" s="7">
        <f t="shared" si="81"/>
        <v>11.281257285120285</v>
      </c>
      <c r="S191" s="7">
        <f>IF(Q191&gt;0,ERFC(Q191),(1+ERF(R191)))</f>
        <v>2</v>
      </c>
      <c r="T191" s="7">
        <f t="shared" si="82"/>
        <v>1.0432980954919466</v>
      </c>
      <c r="U191" s="7">
        <f t="shared" si="83"/>
        <v>0.6331569519321155</v>
      </c>
      <c r="V191" s="7">
        <f>ERF(T191)</f>
        <v>0.8599073647538391</v>
      </c>
      <c r="W191" s="7">
        <f>ERF(U191)</f>
        <v>0.6294369291874335</v>
      </c>
      <c r="X191" s="7">
        <f t="shared" si="84"/>
        <v>0.26437029360209885</v>
      </c>
      <c r="Z191" s="7">
        <f t="shared" si="85"/>
        <v>0</v>
      </c>
      <c r="AA191" s="7">
        <f t="shared" si="86"/>
        <v>1</v>
      </c>
      <c r="AB191" s="7">
        <f t="shared" si="87"/>
        <v>-508.7433262461533</v>
      </c>
      <c r="AC191" s="7">
        <f t="shared" si="88"/>
        <v>-14.613270224924555</v>
      </c>
      <c r="AD191" s="51">
        <f t="shared" si="89"/>
        <v>14.613270224924555</v>
      </c>
      <c r="AE191" s="1">
        <f>IF(AC191&gt;0,ERFC(AC191),(1+ERF(AD191)))</f>
        <v>2</v>
      </c>
      <c r="AF191" s="1" t="e">
        <f t="shared" si="90"/>
        <v>#DIV/0!</v>
      </c>
      <c r="AG191" s="1" t="e">
        <f t="shared" si="91"/>
        <v>#DIV/0!</v>
      </c>
      <c r="AH191" s="7" t="e">
        <f>ERF(AF191)</f>
        <v>#DIV/0!</v>
      </c>
      <c r="AI191" s="7" t="e">
        <f>ERF(AG191)</f>
        <v>#DIV/0!</v>
      </c>
      <c r="AJ191" s="7" t="e">
        <f t="shared" si="92"/>
        <v>#DIV/0!</v>
      </c>
      <c r="AL191" s="7">
        <f t="shared" si="93"/>
        <v>833.3333333333334</v>
      </c>
      <c r="AM191" s="7">
        <f t="shared" si="94"/>
        <v>0.0020764283165926375</v>
      </c>
      <c r="AN191" s="7">
        <f t="shared" si="95"/>
        <v>491.2566737538467</v>
      </c>
      <c r="AO191" s="7">
        <f t="shared" si="96"/>
        <v>14.110979256146745</v>
      </c>
      <c r="AP191" s="7">
        <f t="shared" si="97"/>
        <v>14.110979256146745</v>
      </c>
      <c r="AQ191" s="51">
        <f>IF(AO191&gt;0,ERFC(AO191),(1+ERF(AP191)))</f>
        <v>0</v>
      </c>
      <c r="AR191" s="7">
        <f t="shared" si="98"/>
        <v>0.3553345272593507</v>
      </c>
      <c r="AS191" s="7">
        <f t="shared" si="99"/>
        <v>0.21564548729448568</v>
      </c>
      <c r="AT191" s="7">
        <f>ERF(AR191)</f>
        <v>0.3846974435948048</v>
      </c>
      <c r="AU191" s="7">
        <f>ERF(AS191)</f>
        <v>0.23961006404453</v>
      </c>
      <c r="AV191" s="7">
        <f t="shared" si="100"/>
        <v>0</v>
      </c>
      <c r="AW191" s="7">
        <f t="shared" si="101"/>
        <v>0</v>
      </c>
      <c r="AX191" s="7">
        <f t="shared" si="102"/>
      </c>
      <c r="AY191" s="1">
        <f t="shared" si="103"/>
      </c>
      <c r="AZ191" s="1">
        <f t="shared" si="104"/>
      </c>
      <c r="BA191" s="7">
        <f t="shared" si="105"/>
      </c>
      <c r="BB191" s="1">
        <f t="shared" si="106"/>
      </c>
      <c r="BC191" s="1">
        <f t="shared" si="107"/>
      </c>
      <c r="BD191" s="7">
        <f t="shared" si="108"/>
        <v>0</v>
      </c>
      <c r="BE191" s="7">
        <f t="shared" si="109"/>
      </c>
    </row>
    <row r="192" spans="10:57" ht="12.75">
      <c r="J192" s="7">
        <v>5100</v>
      </c>
      <c r="K192" s="7">
        <f t="shared" si="74"/>
        <v>96.66666666666667</v>
      </c>
      <c r="L192" s="7">
        <f t="shared" si="75"/>
        <v>1.0074125272201055</v>
      </c>
      <c r="M192" s="7">
        <f t="shared" si="76"/>
        <v>-0.007412527220105547</v>
      </c>
      <c r="N192" s="7">
        <f t="shared" si="77"/>
        <v>0.488437236450335</v>
      </c>
      <c r="O192" s="7">
        <f t="shared" si="78"/>
        <v>-397.7803888822539</v>
      </c>
      <c r="P192" s="7">
        <f t="shared" si="79"/>
        <v>34.9857113690718</v>
      </c>
      <c r="Q192" s="7">
        <f t="shared" si="80"/>
        <v>-11.369795648457249</v>
      </c>
      <c r="R192" s="7">
        <f t="shared" si="81"/>
        <v>11.369795648457249</v>
      </c>
      <c r="S192" s="7">
        <f>IF(Q192&gt;0,ERFC(Q192),(1+ERF(R192)))</f>
        <v>2</v>
      </c>
      <c r="T192" s="7">
        <f t="shared" si="82"/>
        <v>1.0432980954919466</v>
      </c>
      <c r="U192" s="7">
        <f t="shared" si="83"/>
        <v>0.6331569519321155</v>
      </c>
      <c r="V192" s="7">
        <f>ERF(T192)</f>
        <v>0.8599073647538391</v>
      </c>
      <c r="W192" s="7">
        <f>ERF(U192)</f>
        <v>0.6294369291874335</v>
      </c>
      <c r="X192" s="7">
        <f t="shared" si="84"/>
        <v>0.26437029360209885</v>
      </c>
      <c r="Z192" s="7">
        <f t="shared" si="85"/>
        <v>0</v>
      </c>
      <c r="AA192" s="7">
        <f t="shared" si="86"/>
        <v>1</v>
      </c>
      <c r="AB192" s="7">
        <f t="shared" si="87"/>
        <v>-513.7803888822539</v>
      </c>
      <c r="AC192" s="7">
        <f t="shared" si="88"/>
        <v>-14.68543496121242</v>
      </c>
      <c r="AD192" s="51">
        <f t="shared" si="89"/>
        <v>14.68543496121242</v>
      </c>
      <c r="AE192" s="1">
        <f>IF(AC192&gt;0,ERFC(AC192),(1+ERF(AD192)))</f>
        <v>2</v>
      </c>
      <c r="AF192" s="1" t="e">
        <f t="shared" si="90"/>
        <v>#DIV/0!</v>
      </c>
      <c r="AG192" s="1" t="e">
        <f t="shared" si="91"/>
        <v>#DIV/0!</v>
      </c>
      <c r="AH192" s="7" t="e">
        <f>ERF(AF192)</f>
        <v>#DIV/0!</v>
      </c>
      <c r="AI192" s="7" t="e">
        <f>ERF(AG192)</f>
        <v>#DIV/0!</v>
      </c>
      <c r="AJ192" s="7" t="e">
        <f t="shared" si="92"/>
        <v>#DIV/0!</v>
      </c>
      <c r="AL192" s="7">
        <f t="shared" si="93"/>
        <v>833.3333333333334</v>
      </c>
      <c r="AM192" s="7">
        <f t="shared" si="94"/>
        <v>0.0020764283165926375</v>
      </c>
      <c r="AN192" s="7">
        <f t="shared" si="95"/>
        <v>486.2196111177461</v>
      </c>
      <c r="AO192" s="7">
        <f t="shared" si="96"/>
        <v>13.897662562539054</v>
      </c>
      <c r="AP192" s="7">
        <f t="shared" si="97"/>
        <v>13.897662562539054</v>
      </c>
      <c r="AQ192" s="51">
        <f>IF(AO192&gt;0,ERFC(AO192),(1+ERF(AP192)))</f>
        <v>0</v>
      </c>
      <c r="AR192" s="7">
        <f t="shared" si="98"/>
        <v>0.3553345272593507</v>
      </c>
      <c r="AS192" s="7">
        <f t="shared" si="99"/>
        <v>0.21564548729448568</v>
      </c>
      <c r="AT192" s="7">
        <f>ERF(AR192)</f>
        <v>0.3846974435948048</v>
      </c>
      <c r="AU192" s="7">
        <f>ERF(AS192)</f>
        <v>0.23961006404453</v>
      </c>
      <c r="AV192" s="7">
        <f t="shared" si="100"/>
        <v>0</v>
      </c>
      <c r="AW192" s="7">
        <f t="shared" si="101"/>
        <v>0</v>
      </c>
      <c r="AX192" s="7">
        <f t="shared" si="102"/>
      </c>
      <c r="AY192" s="1">
        <f t="shared" si="103"/>
      </c>
      <c r="AZ192" s="1">
        <f t="shared" si="104"/>
      </c>
      <c r="BA192" s="7">
        <f t="shared" si="105"/>
      </c>
      <c r="BB192" s="1">
        <f t="shared" si="106"/>
      </c>
      <c r="BC192" s="1">
        <f t="shared" si="107"/>
      </c>
      <c r="BD192" s="7">
        <f t="shared" si="108"/>
        <v>0</v>
      </c>
      <c r="BE192" s="7">
        <f t="shared" si="109"/>
      </c>
    </row>
    <row r="193" spans="10:57" ht="12.75">
      <c r="J193" s="7">
        <v>5250</v>
      </c>
      <c r="K193" s="7">
        <f t="shared" si="74"/>
        <v>96.66666666666667</v>
      </c>
      <c r="L193" s="7">
        <f t="shared" si="75"/>
        <v>1.0074125272201055</v>
      </c>
      <c r="M193" s="7">
        <f t="shared" si="76"/>
        <v>-0.007412527220105547</v>
      </c>
      <c r="N193" s="7">
        <f t="shared" si="77"/>
        <v>0.488437236450335</v>
      </c>
      <c r="O193" s="7">
        <f t="shared" si="78"/>
        <v>-412.8915767905554</v>
      </c>
      <c r="P193" s="7">
        <f t="shared" si="79"/>
        <v>35.4964786985977</v>
      </c>
      <c r="Q193" s="7">
        <f t="shared" si="80"/>
        <v>-11.63190242887013</v>
      </c>
      <c r="R193" s="7">
        <f t="shared" si="81"/>
        <v>11.63190242887013</v>
      </c>
      <c r="S193" s="7">
        <f>IF(Q193&gt;0,ERFC(Q193),(1+ERF(R193)))</f>
        <v>2</v>
      </c>
      <c r="T193" s="7">
        <f t="shared" si="82"/>
        <v>1.0432980954919466</v>
      </c>
      <c r="U193" s="7">
        <f t="shared" si="83"/>
        <v>0.6331569519321155</v>
      </c>
      <c r="V193" s="7">
        <f>ERF(T193)</f>
        <v>0.8599073647538391</v>
      </c>
      <c r="W193" s="7">
        <f>ERF(U193)</f>
        <v>0.6294369291874335</v>
      </c>
      <c r="X193" s="7">
        <f t="shared" si="84"/>
        <v>0.26437029360209885</v>
      </c>
      <c r="Z193" s="7">
        <f t="shared" si="85"/>
        <v>0</v>
      </c>
      <c r="AA193" s="7">
        <f t="shared" si="86"/>
        <v>1</v>
      </c>
      <c r="AB193" s="7">
        <f t="shared" si="87"/>
        <v>-528.8915767905554</v>
      </c>
      <c r="AC193" s="7">
        <f t="shared" si="88"/>
        <v>-14.899832213820394</v>
      </c>
      <c r="AD193" s="51">
        <f t="shared" si="89"/>
        <v>14.899832213820394</v>
      </c>
      <c r="AE193" s="1">
        <f>IF(AC193&gt;0,ERFC(AC193),(1+ERF(AD193)))</f>
        <v>2</v>
      </c>
      <c r="AF193" s="1" t="e">
        <f t="shared" si="90"/>
        <v>#DIV/0!</v>
      </c>
      <c r="AG193" s="1" t="e">
        <f t="shared" si="91"/>
        <v>#DIV/0!</v>
      </c>
      <c r="AH193" s="7" t="e">
        <f>ERF(AF193)</f>
        <v>#DIV/0!</v>
      </c>
      <c r="AI193" s="7" t="e">
        <f>ERF(AG193)</f>
        <v>#DIV/0!</v>
      </c>
      <c r="AJ193" s="7" t="e">
        <f t="shared" si="92"/>
        <v>#DIV/0!</v>
      </c>
      <c r="AL193" s="7">
        <f t="shared" si="93"/>
        <v>833.3333333333334</v>
      </c>
      <c r="AM193" s="7">
        <f t="shared" si="94"/>
        <v>0.0020764283165926375</v>
      </c>
      <c r="AN193" s="7">
        <f t="shared" si="95"/>
        <v>471.1084232094446</v>
      </c>
      <c r="AO193" s="7">
        <f t="shared" si="96"/>
        <v>13.271976277130157</v>
      </c>
      <c r="AP193" s="7">
        <f t="shared" si="97"/>
        <v>13.271976277130157</v>
      </c>
      <c r="AQ193" s="51">
        <f>IF(AO193&gt;0,ERFC(AO193),(1+ERF(AP193)))</f>
        <v>0</v>
      </c>
      <c r="AR193" s="7">
        <f t="shared" si="98"/>
        <v>0.3553345272593507</v>
      </c>
      <c r="AS193" s="7">
        <f t="shared" si="99"/>
        <v>0.21564548729448568</v>
      </c>
      <c r="AT193" s="7">
        <f>ERF(AR193)</f>
        <v>0.3846974435948048</v>
      </c>
      <c r="AU193" s="7">
        <f>ERF(AS193)</f>
        <v>0.23961006404453</v>
      </c>
      <c r="AV193" s="7">
        <f t="shared" si="100"/>
        <v>0</v>
      </c>
      <c r="AW193" s="7">
        <f t="shared" si="101"/>
        <v>0</v>
      </c>
      <c r="AX193" s="7">
        <f t="shared" si="102"/>
      </c>
      <c r="AY193" s="1">
        <f t="shared" si="103"/>
      </c>
      <c r="AZ193" s="1">
        <f t="shared" si="104"/>
      </c>
      <c r="BA193" s="7">
        <f t="shared" si="105"/>
      </c>
      <c r="BB193" s="1">
        <f t="shared" si="106"/>
      </c>
      <c r="BC193" s="1">
        <f t="shared" si="107"/>
      </c>
      <c r="BD193" s="7">
        <f t="shared" si="108"/>
        <v>0</v>
      </c>
      <c r="BE193" s="7">
        <f t="shared" si="109"/>
      </c>
    </row>
    <row r="194" spans="10:57" ht="12.75">
      <c r="J194" s="7">
        <v>5300</v>
      </c>
      <c r="K194" s="7">
        <f t="shared" si="74"/>
        <v>96.66666666666667</v>
      </c>
      <c r="L194" s="7">
        <f t="shared" si="75"/>
        <v>1.0074125272201055</v>
      </c>
      <c r="M194" s="7">
        <f t="shared" si="76"/>
        <v>-0.007412527220105547</v>
      </c>
      <c r="N194" s="7">
        <f t="shared" si="77"/>
        <v>0.488437236450335</v>
      </c>
      <c r="O194" s="7">
        <f t="shared" si="78"/>
        <v>-417.928639426656</v>
      </c>
      <c r="P194" s="7">
        <f t="shared" si="79"/>
        <v>35.66510900025401</v>
      </c>
      <c r="Q194" s="7">
        <f t="shared" si="80"/>
        <v>-11.718137169402159</v>
      </c>
      <c r="R194" s="7">
        <f t="shared" si="81"/>
        <v>11.718137169402159</v>
      </c>
      <c r="S194" s="7">
        <f>IF(Q194&gt;0,ERFC(Q194),(1+ERF(R194)))</f>
        <v>2</v>
      </c>
      <c r="T194" s="7">
        <f t="shared" si="82"/>
        <v>1.0432980954919466</v>
      </c>
      <c r="U194" s="7">
        <f t="shared" si="83"/>
        <v>0.6331569519321155</v>
      </c>
      <c r="V194" s="7">
        <f>ERF(T194)</f>
        <v>0.8599073647538391</v>
      </c>
      <c r="W194" s="7">
        <f>ERF(U194)</f>
        <v>0.6294369291874335</v>
      </c>
      <c r="X194" s="7">
        <f t="shared" si="84"/>
        <v>0.26437029360209885</v>
      </c>
      <c r="Z194" s="7">
        <f t="shared" si="85"/>
        <v>0</v>
      </c>
      <c r="AA194" s="7">
        <f t="shared" si="86"/>
        <v>1</v>
      </c>
      <c r="AB194" s="7">
        <f t="shared" si="87"/>
        <v>-533.928639426656</v>
      </c>
      <c r="AC194" s="7">
        <f t="shared" si="88"/>
        <v>-14.970615663136016</v>
      </c>
      <c r="AD194" s="51">
        <f t="shared" si="89"/>
        <v>14.970615663136016</v>
      </c>
      <c r="AE194" s="1">
        <f>IF(AC194&gt;0,ERFC(AC194),(1+ERF(AD194)))</f>
        <v>2</v>
      </c>
      <c r="AF194" s="1" t="e">
        <f t="shared" si="90"/>
        <v>#DIV/0!</v>
      </c>
      <c r="AG194" s="1" t="e">
        <f t="shared" si="91"/>
        <v>#DIV/0!</v>
      </c>
      <c r="AH194" s="7" t="e">
        <f>ERF(AF194)</f>
        <v>#DIV/0!</v>
      </c>
      <c r="AI194" s="7" t="e">
        <f>ERF(AG194)</f>
        <v>#DIV/0!</v>
      </c>
      <c r="AJ194" s="7" t="e">
        <f t="shared" si="92"/>
        <v>#DIV/0!</v>
      </c>
      <c r="AL194" s="7">
        <f t="shared" si="93"/>
        <v>833.3333333333334</v>
      </c>
      <c r="AM194" s="7">
        <f t="shared" si="94"/>
        <v>0.0020764283165926375</v>
      </c>
      <c r="AN194" s="7">
        <f t="shared" si="95"/>
        <v>466.071360573344</v>
      </c>
      <c r="AO194" s="7">
        <f t="shared" si="96"/>
        <v>13.067992041466201</v>
      </c>
      <c r="AP194" s="7">
        <f t="shared" si="97"/>
        <v>13.067992041466201</v>
      </c>
      <c r="AQ194" s="51">
        <f>IF(AO194&gt;0,ERFC(AO194),(1+ERF(AP194)))</f>
        <v>0</v>
      </c>
      <c r="AR194" s="7">
        <f t="shared" si="98"/>
        <v>0.3553345272593507</v>
      </c>
      <c r="AS194" s="7">
        <f t="shared" si="99"/>
        <v>0.21564548729448568</v>
      </c>
      <c r="AT194" s="7">
        <f>ERF(AR194)</f>
        <v>0.3846974435948048</v>
      </c>
      <c r="AU194" s="7">
        <f>ERF(AS194)</f>
        <v>0.23961006404453</v>
      </c>
      <c r="AV194" s="7">
        <f t="shared" si="100"/>
        <v>0</v>
      </c>
      <c r="AW194" s="7">
        <f t="shared" si="101"/>
        <v>0</v>
      </c>
      <c r="AX194" s="7">
        <f t="shared" si="102"/>
      </c>
      <c r="AY194" s="1">
        <f t="shared" si="103"/>
      </c>
      <c r="AZ194" s="1">
        <f t="shared" si="104"/>
      </c>
      <c r="BA194" s="7">
        <f t="shared" si="105"/>
      </c>
      <c r="BB194" s="1">
        <f t="shared" si="106"/>
      </c>
      <c r="BC194" s="1">
        <f t="shared" si="107"/>
      </c>
      <c r="BD194" s="7">
        <f t="shared" si="108"/>
        <v>0</v>
      </c>
      <c r="BE194" s="7">
        <f t="shared" si="109"/>
      </c>
    </row>
    <row r="195" spans="10:57" ht="12.75">
      <c r="J195" s="7">
        <v>5350</v>
      </c>
      <c r="K195" s="7">
        <f aca="true" t="shared" si="110" ref="K195:K258">$C$10/(2*$C$3)</f>
        <v>96.66666666666667</v>
      </c>
      <c r="L195" s="7">
        <f aca="true" t="shared" si="111" ref="L195:L258">(1+((4*$C$9*$C$3)/($C$6)))^0.5</f>
        <v>1.0074125272201055</v>
      </c>
      <c r="M195" s="7">
        <f aca="true" t="shared" si="112" ref="M195:M258">1-L195</f>
        <v>-0.007412527220105547</v>
      </c>
      <c r="N195" s="7">
        <f aca="true" t="shared" si="113" ref="N195:N258">EXP(K195*M195)</f>
        <v>0.488437236450335</v>
      </c>
      <c r="O195" s="7">
        <f aca="true" t="shared" si="114" ref="O195:O258">$C$10-($C$6*J195*L195)</f>
        <v>-422.96570206275646</v>
      </c>
      <c r="P195" s="7">
        <f aca="true" t="shared" si="115" ref="P195:P258">2*(($C$3*$C$6*J195)^0.5)</f>
        <v>35.832945734337834</v>
      </c>
      <c r="Q195" s="7">
        <f aca="true" t="shared" si="116" ref="Q195:Q258">O195/P195</f>
        <v>-11.803821689642412</v>
      </c>
      <c r="R195" s="7">
        <f aca="true" t="shared" si="117" ref="R195:R258">ABS(Q195)</f>
        <v>11.803821689642412</v>
      </c>
      <c r="S195" s="7">
        <f>IF(Q195&gt;0,ERFC(Q195),(1+ERF(R195)))</f>
        <v>2</v>
      </c>
      <c r="T195" s="7">
        <f aca="true" t="shared" si="118" ref="T195:T258">($C$7)/(4*(($C$4*$C$10)^0.5))</f>
        <v>1.0432980954919466</v>
      </c>
      <c r="U195" s="7">
        <f aca="true" t="shared" si="119" ref="U195:U258">($C$8)/(4*($C$5*$C$10)^0.5)</f>
        <v>0.6331569519321155</v>
      </c>
      <c r="V195" s="7">
        <f>ERF(T195)</f>
        <v>0.8599073647538391</v>
      </c>
      <c r="W195" s="7">
        <f>ERF(U195)</f>
        <v>0.6294369291874335</v>
      </c>
      <c r="X195" s="7">
        <f aca="true" t="shared" si="120" ref="X195:X258">0.5*N195*S195*V195*W195</f>
        <v>0.26437029360209885</v>
      </c>
      <c r="Z195" s="7">
        <f aca="true" t="shared" si="121" ref="Z195:Z258">$C$11/(2*$C$3)</f>
        <v>0</v>
      </c>
      <c r="AA195" s="7">
        <f aca="true" t="shared" si="122" ref="AA195:AA258">EXP(Z195*M195)</f>
        <v>1</v>
      </c>
      <c r="AB195" s="7">
        <f aca="true" t="shared" si="123" ref="AB195:AB258">$C$11-($C$6*J195*L195)</f>
        <v>-538.9657020627565</v>
      </c>
      <c r="AC195" s="7">
        <f aca="true" t="shared" si="124" ref="AC195:AC258">AB195/P195</f>
        <v>-15.041066008320907</v>
      </c>
      <c r="AD195" s="51">
        <f aca="true" t="shared" si="125" ref="AD195:AD258">ABS(AC195)</f>
        <v>15.041066008320907</v>
      </c>
      <c r="AE195" s="1">
        <f>IF(AC195&gt;0,ERFC(AC195),(1+ERF(AD195)))</f>
        <v>2</v>
      </c>
      <c r="AF195" s="1" t="e">
        <f aca="true" t="shared" si="126" ref="AF195:AF258">$C$7/(4*($C$4*$C$11)^0.5)</f>
        <v>#DIV/0!</v>
      </c>
      <c r="AG195" s="1" t="e">
        <f aca="true" t="shared" si="127" ref="AG195:AG258">$C$8/(4*($C$5*$C$11)^0.5)</f>
        <v>#DIV/0!</v>
      </c>
      <c r="AH195" s="7" t="e">
        <f>ERF(AF195)</f>
        <v>#DIV/0!</v>
      </c>
      <c r="AI195" s="7" t="e">
        <f>ERF(AG195)</f>
        <v>#DIV/0!</v>
      </c>
      <c r="AJ195" s="7" t="e">
        <f aca="true" t="shared" si="128" ref="AJ195:AJ258">0.5*AA195*AE195*AH195*AI195</f>
        <v>#DIV/0!</v>
      </c>
      <c r="AL195" s="7">
        <f aca="true" t="shared" si="129" ref="AL195:AL258">$C$12/(2*$C$3)</f>
        <v>833.3333333333334</v>
      </c>
      <c r="AM195" s="7">
        <f aca="true" t="shared" si="130" ref="AM195:AM258">EXP(AL195*M195)</f>
        <v>0.0020764283165926375</v>
      </c>
      <c r="AN195" s="7">
        <f aca="true" t="shared" si="131" ref="AN195:AN258">$C$12-($C$6*J195*L195)</f>
        <v>461.03429793724354</v>
      </c>
      <c r="AO195" s="7">
        <f aca="true" t="shared" si="132" ref="AO195:AO258">AN195/P195</f>
        <v>12.866212600976471</v>
      </c>
      <c r="AP195" s="7">
        <f aca="true" t="shared" si="133" ref="AP195:AP258">ABS(AO195)</f>
        <v>12.866212600976471</v>
      </c>
      <c r="AQ195" s="51">
        <f>IF(AO195&gt;0,ERFC(AO195),(1+ERF(AP195)))</f>
        <v>0</v>
      </c>
      <c r="AR195" s="7">
        <f aca="true" t="shared" si="134" ref="AR195:AR258">$C$7/(4*($C$4*$C$12)^0.5)</f>
        <v>0.3553345272593507</v>
      </c>
      <c r="AS195" s="7">
        <f aca="true" t="shared" si="135" ref="AS195:AS258">$C$8/(4*($C$5*$C$12)^0.5)</f>
        <v>0.21564548729448568</v>
      </c>
      <c r="AT195" s="7">
        <f>ERF(AR195)</f>
        <v>0.3846974435948048</v>
      </c>
      <c r="AU195" s="7">
        <f>ERF(AS195)</f>
        <v>0.23961006404453</v>
      </c>
      <c r="AV195" s="7">
        <f aca="true" t="shared" si="136" ref="AV195:AV258">0.5*AM195*AQ195*AT195*AU195</f>
        <v>0</v>
      </c>
      <c r="AW195" s="7">
        <f aca="true" t="shared" si="137" ref="AW195:AW258">AV195*$D$21</f>
        <v>0</v>
      </c>
      <c r="AX195" s="7">
        <f aca="true" t="shared" si="138" ref="AX195:AX258">IF(AW195&gt;0.1,J195,"")</f>
      </c>
      <c r="AY195" s="1">
        <f aca="true" t="shared" si="139" ref="AY195:AY258">IF(ISERROR(AX195),"",AX195)</f>
      </c>
      <c r="AZ195" s="1">
        <f aca="true" t="shared" si="140" ref="AZ195:AZ258">IF(AW195&gt;1,J195,"")</f>
      </c>
      <c r="BA195" s="7">
        <f aca="true" t="shared" si="141" ref="BA195:BA258">IF(ISERROR(AZ195),"",AZ195)</f>
      </c>
      <c r="BB195" s="1">
        <f aca="true" t="shared" si="142" ref="BB195:BB258">IF(AW195&gt;5,J195,"")</f>
      </c>
      <c r="BC195" s="1">
        <f aca="true" t="shared" si="143" ref="BC195:BC258">IF(ISERROR(BB195),"",BB195)</f>
      </c>
      <c r="BD195" s="7">
        <f aca="true" t="shared" si="144" ref="BD195:BD258">IF(ISERROR(AW195),"",AW195)</f>
        <v>0</v>
      </c>
      <c r="BE195" s="7">
        <f aca="true" t="shared" si="145" ref="BE195:BE258">IF(BD195=$BF$1,J195,"")</f>
      </c>
    </row>
    <row r="196" spans="10:57" ht="12.75">
      <c r="J196" s="7">
        <v>5400</v>
      </c>
      <c r="K196" s="7">
        <f t="shared" si="110"/>
        <v>96.66666666666667</v>
      </c>
      <c r="L196" s="7">
        <f t="shared" si="111"/>
        <v>1.0074125272201055</v>
      </c>
      <c r="M196" s="7">
        <f t="shared" si="112"/>
        <v>-0.007412527220105547</v>
      </c>
      <c r="N196" s="7">
        <f t="shared" si="113"/>
        <v>0.488437236450335</v>
      </c>
      <c r="O196" s="7">
        <f t="shared" si="114"/>
        <v>-428.00276469885705</v>
      </c>
      <c r="P196" s="7">
        <f t="shared" si="115"/>
        <v>36</v>
      </c>
      <c r="Q196" s="7">
        <f t="shared" si="116"/>
        <v>-11.888965686079363</v>
      </c>
      <c r="R196" s="7">
        <f t="shared" si="117"/>
        <v>11.888965686079363</v>
      </c>
      <c r="S196" s="7">
        <f>IF(Q196&gt;0,ERFC(Q196),(1+ERF(R196)))</f>
        <v>2</v>
      </c>
      <c r="T196" s="7">
        <f t="shared" si="118"/>
        <v>1.0432980954919466</v>
      </c>
      <c r="U196" s="7">
        <f t="shared" si="119"/>
        <v>0.6331569519321155</v>
      </c>
      <c r="V196" s="7">
        <f>ERF(T196)</f>
        <v>0.8599073647538391</v>
      </c>
      <c r="W196" s="7">
        <f>ERF(U196)</f>
        <v>0.6294369291874335</v>
      </c>
      <c r="X196" s="7">
        <f t="shared" si="120"/>
        <v>0.26437029360209885</v>
      </c>
      <c r="Z196" s="7">
        <f t="shared" si="121"/>
        <v>0</v>
      </c>
      <c r="AA196" s="7">
        <f t="shared" si="122"/>
        <v>1</v>
      </c>
      <c r="AB196" s="7">
        <f t="shared" si="123"/>
        <v>-544.002764698857</v>
      </c>
      <c r="AC196" s="7">
        <f t="shared" si="124"/>
        <v>-15.111187908301584</v>
      </c>
      <c r="AD196" s="51">
        <f t="shared" si="125"/>
        <v>15.111187908301584</v>
      </c>
      <c r="AE196" s="1">
        <f>IF(AC196&gt;0,ERFC(AC196),(1+ERF(AD196)))</f>
        <v>2</v>
      </c>
      <c r="AF196" s="1" t="e">
        <f t="shared" si="126"/>
        <v>#DIV/0!</v>
      </c>
      <c r="AG196" s="1" t="e">
        <f t="shared" si="127"/>
        <v>#DIV/0!</v>
      </c>
      <c r="AH196" s="7" t="e">
        <f>ERF(AF196)</f>
        <v>#DIV/0!</v>
      </c>
      <c r="AI196" s="7" t="e">
        <f>ERF(AG196)</f>
        <v>#DIV/0!</v>
      </c>
      <c r="AJ196" s="7" t="e">
        <f t="shared" si="128"/>
        <v>#DIV/0!</v>
      </c>
      <c r="AL196" s="7">
        <f t="shared" si="129"/>
        <v>833.3333333333334</v>
      </c>
      <c r="AM196" s="7">
        <f t="shared" si="130"/>
        <v>0.0020764283165926375</v>
      </c>
      <c r="AN196" s="7">
        <f t="shared" si="131"/>
        <v>455.99723530114295</v>
      </c>
      <c r="AO196" s="7">
        <f t="shared" si="132"/>
        <v>12.666589869476192</v>
      </c>
      <c r="AP196" s="7">
        <f t="shared" si="133"/>
        <v>12.666589869476192</v>
      </c>
      <c r="AQ196" s="51">
        <f>IF(AO196&gt;0,ERFC(AO196),(1+ERF(AP196)))</f>
        <v>0</v>
      </c>
      <c r="AR196" s="7">
        <f t="shared" si="134"/>
        <v>0.3553345272593507</v>
      </c>
      <c r="AS196" s="7">
        <f t="shared" si="135"/>
        <v>0.21564548729448568</v>
      </c>
      <c r="AT196" s="7">
        <f>ERF(AR196)</f>
        <v>0.3846974435948048</v>
      </c>
      <c r="AU196" s="7">
        <f>ERF(AS196)</f>
        <v>0.23961006404453</v>
      </c>
      <c r="AV196" s="7">
        <f t="shared" si="136"/>
        <v>0</v>
      </c>
      <c r="AW196" s="7">
        <f t="shared" si="137"/>
        <v>0</v>
      </c>
      <c r="AX196" s="7">
        <f t="shared" si="138"/>
      </c>
      <c r="AY196" s="1">
        <f t="shared" si="139"/>
      </c>
      <c r="AZ196" s="1">
        <f t="shared" si="140"/>
      </c>
      <c r="BA196" s="7">
        <f t="shared" si="141"/>
      </c>
      <c r="BB196" s="1">
        <f t="shared" si="142"/>
      </c>
      <c r="BC196" s="1">
        <f t="shared" si="143"/>
      </c>
      <c r="BD196" s="7">
        <f t="shared" si="144"/>
        <v>0</v>
      </c>
      <c r="BE196" s="7">
        <f t="shared" si="145"/>
      </c>
    </row>
    <row r="197" spans="10:57" ht="12.75">
      <c r="J197" s="7">
        <v>5450</v>
      </c>
      <c r="K197" s="7">
        <f t="shared" si="110"/>
        <v>96.66666666666667</v>
      </c>
      <c r="L197" s="7">
        <f t="shared" si="111"/>
        <v>1.0074125272201055</v>
      </c>
      <c r="M197" s="7">
        <f t="shared" si="112"/>
        <v>-0.007412527220105547</v>
      </c>
      <c r="N197" s="7">
        <f t="shared" si="113"/>
        <v>0.488437236450335</v>
      </c>
      <c r="O197" s="7">
        <f t="shared" si="114"/>
        <v>-433.0398273349575</v>
      </c>
      <c r="P197" s="7">
        <f t="shared" si="115"/>
        <v>36.16628264005025</v>
      </c>
      <c r="Q197" s="7">
        <f t="shared" si="116"/>
        <v>-11.973578585469902</v>
      </c>
      <c r="R197" s="7">
        <f t="shared" si="117"/>
        <v>11.973578585469902</v>
      </c>
      <c r="S197" s="7">
        <f>IF(Q197&gt;0,ERFC(Q197),(1+ERF(R197)))</f>
        <v>2</v>
      </c>
      <c r="T197" s="7">
        <f t="shared" si="118"/>
        <v>1.0432980954919466</v>
      </c>
      <c r="U197" s="7">
        <f t="shared" si="119"/>
        <v>0.6331569519321155</v>
      </c>
      <c r="V197" s="7">
        <f>ERF(T197)</f>
        <v>0.8599073647538391</v>
      </c>
      <c r="W197" s="7">
        <f>ERF(U197)</f>
        <v>0.6294369291874335</v>
      </c>
      <c r="X197" s="7">
        <f t="shared" si="120"/>
        <v>0.26437029360209885</v>
      </c>
      <c r="Z197" s="7">
        <f t="shared" si="121"/>
        <v>0</v>
      </c>
      <c r="AA197" s="7">
        <f t="shared" si="122"/>
        <v>1</v>
      </c>
      <c r="AB197" s="7">
        <f t="shared" si="123"/>
        <v>-549.0398273349575</v>
      </c>
      <c r="AC197" s="7">
        <f t="shared" si="124"/>
        <v>-15.180985914404022</v>
      </c>
      <c r="AD197" s="51">
        <f t="shared" si="125"/>
        <v>15.180985914404022</v>
      </c>
      <c r="AE197" s="1">
        <f>IF(AC197&gt;0,ERFC(AC197),(1+ERF(AD197)))</f>
        <v>2</v>
      </c>
      <c r="AF197" s="1" t="e">
        <f t="shared" si="126"/>
        <v>#DIV/0!</v>
      </c>
      <c r="AG197" s="1" t="e">
        <f t="shared" si="127"/>
        <v>#DIV/0!</v>
      </c>
      <c r="AH197" s="7" t="e">
        <f>ERF(AF197)</f>
        <v>#DIV/0!</v>
      </c>
      <c r="AI197" s="7" t="e">
        <f>ERF(AG197)</f>
        <v>#DIV/0!</v>
      </c>
      <c r="AJ197" s="7" t="e">
        <f t="shared" si="128"/>
        <v>#DIV/0!</v>
      </c>
      <c r="AL197" s="7">
        <f t="shared" si="129"/>
        <v>833.3333333333334</v>
      </c>
      <c r="AM197" s="7">
        <f t="shared" si="130"/>
        <v>0.0020764283165926375</v>
      </c>
      <c r="AN197" s="7">
        <f t="shared" si="131"/>
        <v>450.9601726650425</v>
      </c>
      <c r="AO197" s="7">
        <f t="shared" si="132"/>
        <v>12.469077266062529</v>
      </c>
      <c r="AP197" s="7">
        <f t="shared" si="133"/>
        <v>12.469077266062529</v>
      </c>
      <c r="AQ197" s="51">
        <f>IF(AO197&gt;0,ERFC(AO197),(1+ERF(AP197)))</f>
        <v>0</v>
      </c>
      <c r="AR197" s="7">
        <f t="shared" si="134"/>
        <v>0.3553345272593507</v>
      </c>
      <c r="AS197" s="7">
        <f t="shared" si="135"/>
        <v>0.21564548729448568</v>
      </c>
      <c r="AT197" s="7">
        <f>ERF(AR197)</f>
        <v>0.3846974435948048</v>
      </c>
      <c r="AU197" s="7">
        <f>ERF(AS197)</f>
        <v>0.23961006404453</v>
      </c>
      <c r="AV197" s="7">
        <f t="shared" si="136"/>
        <v>0</v>
      </c>
      <c r="AW197" s="7">
        <f t="shared" si="137"/>
        <v>0</v>
      </c>
      <c r="AX197" s="7">
        <f t="shared" si="138"/>
      </c>
      <c r="AY197" s="1">
        <f t="shared" si="139"/>
      </c>
      <c r="AZ197" s="1">
        <f t="shared" si="140"/>
      </c>
      <c r="BA197" s="7">
        <f t="shared" si="141"/>
      </c>
      <c r="BB197" s="1">
        <f t="shared" si="142"/>
      </c>
      <c r="BC197" s="1">
        <f t="shared" si="143"/>
      </c>
      <c r="BD197" s="7">
        <f t="shared" si="144"/>
        <v>0</v>
      </c>
      <c r="BE197" s="7">
        <f t="shared" si="145"/>
      </c>
    </row>
    <row r="198" spans="10:57" ht="12.75">
      <c r="J198" s="7">
        <v>5500</v>
      </c>
      <c r="K198" s="7">
        <f t="shared" si="110"/>
        <v>96.66666666666667</v>
      </c>
      <c r="L198" s="7">
        <f t="shared" si="111"/>
        <v>1.0074125272201055</v>
      </c>
      <c r="M198" s="7">
        <f t="shared" si="112"/>
        <v>-0.007412527220105547</v>
      </c>
      <c r="N198" s="7">
        <f t="shared" si="113"/>
        <v>0.488437236450335</v>
      </c>
      <c r="O198" s="7">
        <f t="shared" si="114"/>
        <v>-438.076889971058</v>
      </c>
      <c r="P198" s="7">
        <f t="shared" si="115"/>
        <v>36.3318042491699</v>
      </c>
      <c r="Q198" s="7">
        <f t="shared" si="116"/>
        <v>-12.057669554934561</v>
      </c>
      <c r="R198" s="7">
        <f t="shared" si="117"/>
        <v>12.057669554934561</v>
      </c>
      <c r="S198" s="7">
        <f>IF(Q198&gt;0,ERFC(Q198),(1+ERF(R198)))</f>
        <v>2</v>
      </c>
      <c r="T198" s="7">
        <f t="shared" si="118"/>
        <v>1.0432980954919466</v>
      </c>
      <c r="U198" s="7">
        <f t="shared" si="119"/>
        <v>0.6331569519321155</v>
      </c>
      <c r="V198" s="7">
        <f>ERF(T198)</f>
        <v>0.8599073647538391</v>
      </c>
      <c r="W198" s="7">
        <f>ERF(U198)</f>
        <v>0.6294369291874335</v>
      </c>
      <c r="X198" s="7">
        <f t="shared" si="120"/>
        <v>0.26437029360209885</v>
      </c>
      <c r="Z198" s="7">
        <f t="shared" si="121"/>
        <v>0</v>
      </c>
      <c r="AA198" s="7">
        <f t="shared" si="122"/>
        <v>1</v>
      </c>
      <c r="AB198" s="7">
        <f t="shared" si="123"/>
        <v>-554.076889971058</v>
      </c>
      <c r="AC198" s="7">
        <f t="shared" si="124"/>
        <v>-15.250464473801006</v>
      </c>
      <c r="AD198" s="51">
        <f t="shared" si="125"/>
        <v>15.250464473801006</v>
      </c>
      <c r="AE198" s="1">
        <f>IF(AC198&gt;0,ERFC(AC198),(1+ERF(AD198)))</f>
        <v>2</v>
      </c>
      <c r="AF198" s="1" t="e">
        <f t="shared" si="126"/>
        <v>#DIV/0!</v>
      </c>
      <c r="AG198" s="1" t="e">
        <f t="shared" si="127"/>
        <v>#DIV/0!</v>
      </c>
      <c r="AH198" s="7" t="e">
        <f>ERF(AF198)</f>
        <v>#DIV/0!</v>
      </c>
      <c r="AI198" s="7" t="e">
        <f>ERF(AG198)</f>
        <v>#DIV/0!</v>
      </c>
      <c r="AJ198" s="7" t="e">
        <f t="shared" si="128"/>
        <v>#DIV/0!</v>
      </c>
      <c r="AL198" s="7">
        <f t="shared" si="129"/>
        <v>833.3333333333334</v>
      </c>
      <c r="AM198" s="7">
        <f t="shared" si="130"/>
        <v>0.0020764283165926375</v>
      </c>
      <c r="AN198" s="7">
        <f t="shared" si="131"/>
        <v>445.923110028942</v>
      </c>
      <c r="AO198" s="7">
        <f t="shared" si="132"/>
        <v>12.27362965435801</v>
      </c>
      <c r="AP198" s="7">
        <f t="shared" si="133"/>
        <v>12.27362965435801</v>
      </c>
      <c r="AQ198" s="51">
        <f>IF(AO198&gt;0,ERFC(AO198),(1+ERF(AP198)))</f>
        <v>0</v>
      </c>
      <c r="AR198" s="7">
        <f t="shared" si="134"/>
        <v>0.3553345272593507</v>
      </c>
      <c r="AS198" s="7">
        <f t="shared" si="135"/>
        <v>0.21564548729448568</v>
      </c>
      <c r="AT198" s="7">
        <f>ERF(AR198)</f>
        <v>0.3846974435948048</v>
      </c>
      <c r="AU198" s="7">
        <f>ERF(AS198)</f>
        <v>0.23961006404453</v>
      </c>
      <c r="AV198" s="7">
        <f t="shared" si="136"/>
        <v>0</v>
      </c>
      <c r="AW198" s="7">
        <f t="shared" si="137"/>
        <v>0</v>
      </c>
      <c r="AX198" s="7">
        <f t="shared" si="138"/>
      </c>
      <c r="AY198" s="1">
        <f t="shared" si="139"/>
      </c>
      <c r="AZ198" s="1">
        <f t="shared" si="140"/>
      </c>
      <c r="BA198" s="7">
        <f t="shared" si="141"/>
      </c>
      <c r="BB198" s="1">
        <f t="shared" si="142"/>
      </c>
      <c r="BC198" s="1">
        <f t="shared" si="143"/>
      </c>
      <c r="BD198" s="7">
        <f t="shared" si="144"/>
        <v>0</v>
      </c>
      <c r="BE198" s="7">
        <f t="shared" si="145"/>
      </c>
    </row>
    <row r="199" spans="10:57" ht="12.75">
      <c r="J199" s="7">
        <v>5550</v>
      </c>
      <c r="K199" s="7">
        <f t="shared" si="110"/>
        <v>96.66666666666667</v>
      </c>
      <c r="L199" s="7">
        <f t="shared" si="111"/>
        <v>1.0074125272201055</v>
      </c>
      <c r="M199" s="7">
        <f t="shared" si="112"/>
        <v>-0.007412527220105547</v>
      </c>
      <c r="N199" s="7">
        <f t="shared" si="113"/>
        <v>0.488437236450335</v>
      </c>
      <c r="O199" s="7">
        <f t="shared" si="114"/>
        <v>-443.1139526071586</v>
      </c>
      <c r="P199" s="7">
        <f t="shared" si="115"/>
        <v>36.49657518178932</v>
      </c>
      <c r="Q199" s="7">
        <f t="shared" si="116"/>
        <v>-12.141247511581826</v>
      </c>
      <c r="R199" s="7">
        <f t="shared" si="117"/>
        <v>12.141247511581826</v>
      </c>
      <c r="S199" s="7">
        <f>IF(Q199&gt;0,ERFC(Q199),(1+ERF(R199)))</f>
        <v>2</v>
      </c>
      <c r="T199" s="7">
        <f t="shared" si="118"/>
        <v>1.0432980954919466</v>
      </c>
      <c r="U199" s="7">
        <f t="shared" si="119"/>
        <v>0.6331569519321155</v>
      </c>
      <c r="V199" s="7">
        <f>ERF(T199)</f>
        <v>0.8599073647538391</v>
      </c>
      <c r="W199" s="7">
        <f>ERF(U199)</f>
        <v>0.6294369291874335</v>
      </c>
      <c r="X199" s="7">
        <f t="shared" si="120"/>
        <v>0.26437029360209885</v>
      </c>
      <c r="Z199" s="7">
        <f t="shared" si="121"/>
        <v>0</v>
      </c>
      <c r="AA199" s="7">
        <f t="shared" si="122"/>
        <v>1</v>
      </c>
      <c r="AB199" s="7">
        <f t="shared" si="123"/>
        <v>-559.1139526071586</v>
      </c>
      <c r="AC199" s="7">
        <f t="shared" si="124"/>
        <v>-15.319627932818733</v>
      </c>
      <c r="AD199" s="51">
        <f t="shared" si="125"/>
        <v>15.319627932818733</v>
      </c>
      <c r="AE199" s="1">
        <f>IF(AC199&gt;0,ERFC(AC199),(1+ERF(AD199)))</f>
        <v>2</v>
      </c>
      <c r="AF199" s="1" t="e">
        <f t="shared" si="126"/>
        <v>#DIV/0!</v>
      </c>
      <c r="AG199" s="1" t="e">
        <f t="shared" si="127"/>
        <v>#DIV/0!</v>
      </c>
      <c r="AH199" s="7" t="e">
        <f>ERF(AF199)</f>
        <v>#DIV/0!</v>
      </c>
      <c r="AI199" s="7" t="e">
        <f>ERF(AG199)</f>
        <v>#DIV/0!</v>
      </c>
      <c r="AJ199" s="7" t="e">
        <f t="shared" si="128"/>
        <v>#DIV/0!</v>
      </c>
      <c r="AL199" s="7">
        <f t="shared" si="129"/>
        <v>833.3333333333334</v>
      </c>
      <c r="AM199" s="7">
        <f t="shared" si="130"/>
        <v>0.0020764283165926375</v>
      </c>
      <c r="AN199" s="7">
        <f t="shared" si="131"/>
        <v>440.8860473928414</v>
      </c>
      <c r="AO199" s="7">
        <f t="shared" si="132"/>
        <v>12.080203284740815</v>
      </c>
      <c r="AP199" s="7">
        <f t="shared" si="133"/>
        <v>12.080203284740815</v>
      </c>
      <c r="AQ199" s="51">
        <f>IF(AO199&gt;0,ERFC(AO199),(1+ERF(AP199)))</f>
        <v>0</v>
      </c>
      <c r="AR199" s="7">
        <f t="shared" si="134"/>
        <v>0.3553345272593507</v>
      </c>
      <c r="AS199" s="7">
        <f t="shared" si="135"/>
        <v>0.21564548729448568</v>
      </c>
      <c r="AT199" s="7">
        <f>ERF(AR199)</f>
        <v>0.3846974435948048</v>
      </c>
      <c r="AU199" s="7">
        <f>ERF(AS199)</f>
        <v>0.23961006404453</v>
      </c>
      <c r="AV199" s="7">
        <f t="shared" si="136"/>
        <v>0</v>
      </c>
      <c r="AW199" s="7">
        <f t="shared" si="137"/>
        <v>0</v>
      </c>
      <c r="AX199" s="7">
        <f t="shared" si="138"/>
      </c>
      <c r="AY199" s="1">
        <f t="shared" si="139"/>
      </c>
      <c r="AZ199" s="1">
        <f t="shared" si="140"/>
      </c>
      <c r="BA199" s="7">
        <f t="shared" si="141"/>
      </c>
      <c r="BB199" s="1">
        <f t="shared" si="142"/>
      </c>
      <c r="BC199" s="1">
        <f t="shared" si="143"/>
      </c>
      <c r="BD199" s="7">
        <f t="shared" si="144"/>
        <v>0</v>
      </c>
      <c r="BE199" s="7">
        <f t="shared" si="145"/>
      </c>
    </row>
    <row r="200" spans="10:57" ht="12.75">
      <c r="J200" s="7">
        <v>5600</v>
      </c>
      <c r="K200" s="7">
        <f t="shared" si="110"/>
        <v>96.66666666666667</v>
      </c>
      <c r="L200" s="7">
        <f t="shared" si="111"/>
        <v>1.0074125272201055</v>
      </c>
      <c r="M200" s="7">
        <f t="shared" si="112"/>
        <v>-0.007412527220105547</v>
      </c>
      <c r="N200" s="7">
        <f t="shared" si="113"/>
        <v>0.488437236450335</v>
      </c>
      <c r="O200" s="7">
        <f t="shared" si="114"/>
        <v>-448.15101524325905</v>
      </c>
      <c r="P200" s="7">
        <f t="shared" si="115"/>
        <v>36.66060555964672</v>
      </c>
      <c r="Q200" s="7">
        <f t="shared" si="116"/>
        <v>-12.224321131687757</v>
      </c>
      <c r="R200" s="7">
        <f t="shared" si="117"/>
        <v>12.224321131687757</v>
      </c>
      <c r="S200" s="7">
        <f>IF(Q200&gt;0,ERFC(Q200),(1+ERF(R200)))</f>
        <v>2</v>
      </c>
      <c r="T200" s="7">
        <f t="shared" si="118"/>
        <v>1.0432980954919466</v>
      </c>
      <c r="U200" s="7">
        <f t="shared" si="119"/>
        <v>0.6331569519321155</v>
      </c>
      <c r="V200" s="7">
        <f>ERF(T200)</f>
        <v>0.8599073647538391</v>
      </c>
      <c r="W200" s="7">
        <f>ERF(U200)</f>
        <v>0.6294369291874335</v>
      </c>
      <c r="X200" s="7">
        <f t="shared" si="120"/>
        <v>0.26437029360209885</v>
      </c>
      <c r="Z200" s="7">
        <f t="shared" si="121"/>
        <v>0</v>
      </c>
      <c r="AA200" s="7">
        <f t="shared" si="122"/>
        <v>1</v>
      </c>
      <c r="AB200" s="7">
        <f t="shared" si="123"/>
        <v>-564.151015243259</v>
      </c>
      <c r="AC200" s="7">
        <f t="shared" si="124"/>
        <v>-15.388480540109647</v>
      </c>
      <c r="AD200" s="51">
        <f t="shared" si="125"/>
        <v>15.388480540109647</v>
      </c>
      <c r="AE200" s="1">
        <f>IF(AC200&gt;0,ERFC(AC200),(1+ERF(AD200)))</f>
        <v>2</v>
      </c>
      <c r="AF200" s="1" t="e">
        <f t="shared" si="126"/>
        <v>#DIV/0!</v>
      </c>
      <c r="AG200" s="1" t="e">
        <f t="shared" si="127"/>
        <v>#DIV/0!</v>
      </c>
      <c r="AH200" s="7" t="e">
        <f>ERF(AF200)</f>
        <v>#DIV/0!</v>
      </c>
      <c r="AI200" s="7" t="e">
        <f>ERF(AG200)</f>
        <v>#DIV/0!</v>
      </c>
      <c r="AJ200" s="7" t="e">
        <f t="shared" si="128"/>
        <v>#DIV/0!</v>
      </c>
      <c r="AL200" s="7">
        <f t="shared" si="129"/>
        <v>833.3333333333334</v>
      </c>
      <c r="AM200" s="7">
        <f t="shared" si="130"/>
        <v>0.0020764283165926375</v>
      </c>
      <c r="AN200" s="7">
        <f t="shared" si="131"/>
        <v>435.84898475674095</v>
      </c>
      <c r="AO200" s="7">
        <f t="shared" si="132"/>
        <v>11.888755739389403</v>
      </c>
      <c r="AP200" s="7">
        <f t="shared" si="133"/>
        <v>11.888755739389403</v>
      </c>
      <c r="AQ200" s="51">
        <f>IF(AO200&gt;0,ERFC(AO200),(1+ERF(AP200)))</f>
        <v>0</v>
      </c>
      <c r="AR200" s="7">
        <f t="shared" si="134"/>
        <v>0.3553345272593507</v>
      </c>
      <c r="AS200" s="7">
        <f t="shared" si="135"/>
        <v>0.21564548729448568</v>
      </c>
      <c r="AT200" s="7">
        <f>ERF(AR200)</f>
        <v>0.3846974435948048</v>
      </c>
      <c r="AU200" s="7">
        <f>ERF(AS200)</f>
        <v>0.23961006404453</v>
      </c>
      <c r="AV200" s="7">
        <f t="shared" si="136"/>
        <v>0</v>
      </c>
      <c r="AW200" s="7">
        <f t="shared" si="137"/>
        <v>0</v>
      </c>
      <c r="AX200" s="7">
        <f t="shared" si="138"/>
      </c>
      <c r="AY200" s="1">
        <f t="shared" si="139"/>
      </c>
      <c r="AZ200" s="1">
        <f t="shared" si="140"/>
      </c>
      <c r="BA200" s="7">
        <f t="shared" si="141"/>
      </c>
      <c r="BB200" s="1">
        <f t="shared" si="142"/>
      </c>
      <c r="BC200" s="1">
        <f t="shared" si="143"/>
      </c>
      <c r="BD200" s="7">
        <f t="shared" si="144"/>
        <v>0</v>
      </c>
      <c r="BE200" s="7">
        <f t="shared" si="145"/>
      </c>
    </row>
    <row r="201" spans="10:57" ht="12.75">
      <c r="J201" s="7">
        <v>5650</v>
      </c>
      <c r="K201" s="7">
        <f t="shared" si="110"/>
        <v>96.66666666666667</v>
      </c>
      <c r="L201" s="7">
        <f t="shared" si="111"/>
        <v>1.0074125272201055</v>
      </c>
      <c r="M201" s="7">
        <f t="shared" si="112"/>
        <v>-0.007412527220105547</v>
      </c>
      <c r="N201" s="7">
        <f t="shared" si="113"/>
        <v>0.488437236450335</v>
      </c>
      <c r="O201" s="7">
        <f t="shared" si="114"/>
        <v>-453.18807787935964</v>
      </c>
      <c r="P201" s="7">
        <f t="shared" si="115"/>
        <v>36.823905279043935</v>
      </c>
      <c r="Q201" s="7">
        <f t="shared" si="116"/>
        <v>-12.306898859455405</v>
      </c>
      <c r="R201" s="7">
        <f t="shared" si="117"/>
        <v>12.306898859455405</v>
      </c>
      <c r="S201" s="7">
        <f>IF(Q201&gt;0,ERFC(Q201),(1+ERF(R201)))</f>
        <v>2</v>
      </c>
      <c r="T201" s="7">
        <f t="shared" si="118"/>
        <v>1.0432980954919466</v>
      </c>
      <c r="U201" s="7">
        <f t="shared" si="119"/>
        <v>0.6331569519321155</v>
      </c>
      <c r="V201" s="7">
        <f>ERF(T201)</f>
        <v>0.8599073647538391</v>
      </c>
      <c r="W201" s="7">
        <f>ERF(U201)</f>
        <v>0.6294369291874335</v>
      </c>
      <c r="X201" s="7">
        <f t="shared" si="120"/>
        <v>0.26437029360209885</v>
      </c>
      <c r="Z201" s="7">
        <f t="shared" si="121"/>
        <v>0</v>
      </c>
      <c r="AA201" s="7">
        <f t="shared" si="122"/>
        <v>1</v>
      </c>
      <c r="AB201" s="7">
        <f t="shared" si="123"/>
        <v>-569.1880778793596</v>
      </c>
      <c r="AC201" s="7">
        <f t="shared" si="124"/>
        <v>-15.457026449698102</v>
      </c>
      <c r="AD201" s="51">
        <f t="shared" si="125"/>
        <v>15.457026449698102</v>
      </c>
      <c r="AE201" s="1">
        <f>IF(AC201&gt;0,ERFC(AC201),(1+ERF(AD201)))</f>
        <v>2</v>
      </c>
      <c r="AF201" s="1" t="e">
        <f t="shared" si="126"/>
        <v>#DIV/0!</v>
      </c>
      <c r="AG201" s="1" t="e">
        <f t="shared" si="127"/>
        <v>#DIV/0!</v>
      </c>
      <c r="AH201" s="7" t="e">
        <f>ERF(AF201)</f>
        <v>#DIV/0!</v>
      </c>
      <c r="AI201" s="7" t="e">
        <f>ERF(AG201)</f>
        <v>#DIV/0!</v>
      </c>
      <c r="AJ201" s="7" t="e">
        <f t="shared" si="128"/>
        <v>#DIV/0!</v>
      </c>
      <c r="AL201" s="7">
        <f t="shared" si="129"/>
        <v>833.3333333333334</v>
      </c>
      <c r="AM201" s="7">
        <f t="shared" si="130"/>
        <v>0.0020764283165926375</v>
      </c>
      <c r="AN201" s="7">
        <f t="shared" si="131"/>
        <v>430.81192212064036</v>
      </c>
      <c r="AO201" s="7">
        <f t="shared" si="132"/>
        <v>11.699245879980321</v>
      </c>
      <c r="AP201" s="7">
        <f t="shared" si="133"/>
        <v>11.699245879980321</v>
      </c>
      <c r="AQ201" s="51">
        <f>IF(AO201&gt;0,ERFC(AO201),(1+ERF(AP201)))</f>
        <v>0</v>
      </c>
      <c r="AR201" s="7">
        <f t="shared" si="134"/>
        <v>0.3553345272593507</v>
      </c>
      <c r="AS201" s="7">
        <f t="shared" si="135"/>
        <v>0.21564548729448568</v>
      </c>
      <c r="AT201" s="7">
        <f>ERF(AR201)</f>
        <v>0.3846974435948048</v>
      </c>
      <c r="AU201" s="7">
        <f>ERF(AS201)</f>
        <v>0.23961006404453</v>
      </c>
      <c r="AV201" s="7">
        <f t="shared" si="136"/>
        <v>0</v>
      </c>
      <c r="AW201" s="7">
        <f t="shared" si="137"/>
        <v>0</v>
      </c>
      <c r="AX201" s="7">
        <f t="shared" si="138"/>
      </c>
      <c r="AY201" s="1">
        <f t="shared" si="139"/>
      </c>
      <c r="AZ201" s="1">
        <f t="shared" si="140"/>
      </c>
      <c r="BA201" s="7">
        <f t="shared" si="141"/>
      </c>
      <c r="BB201" s="1">
        <f t="shared" si="142"/>
      </c>
      <c r="BC201" s="1">
        <f t="shared" si="143"/>
      </c>
      <c r="BD201" s="7">
        <f t="shared" si="144"/>
        <v>0</v>
      </c>
      <c r="BE201" s="7">
        <f t="shared" si="145"/>
      </c>
    </row>
    <row r="202" spans="10:57" ht="12.75">
      <c r="J202" s="7">
        <v>5700</v>
      </c>
      <c r="K202" s="7">
        <f t="shared" si="110"/>
        <v>96.66666666666667</v>
      </c>
      <c r="L202" s="7">
        <f t="shared" si="111"/>
        <v>1.0074125272201055</v>
      </c>
      <c r="M202" s="7">
        <f t="shared" si="112"/>
        <v>-0.007412527220105547</v>
      </c>
      <c r="N202" s="7">
        <f t="shared" si="113"/>
        <v>0.488437236450335</v>
      </c>
      <c r="O202" s="7">
        <f t="shared" si="114"/>
        <v>-458.2251405154601</v>
      </c>
      <c r="P202" s="7">
        <f t="shared" si="115"/>
        <v>36.98648401781386</v>
      </c>
      <c r="Q202" s="7">
        <f t="shared" si="116"/>
        <v>-12.388988915376883</v>
      </c>
      <c r="R202" s="7">
        <f t="shared" si="117"/>
        <v>12.388988915376883</v>
      </c>
      <c r="S202" s="7">
        <f>IF(Q202&gt;0,ERFC(Q202),(1+ERF(R202)))</f>
        <v>2</v>
      </c>
      <c r="T202" s="7">
        <f t="shared" si="118"/>
        <v>1.0432980954919466</v>
      </c>
      <c r="U202" s="7">
        <f t="shared" si="119"/>
        <v>0.6331569519321155</v>
      </c>
      <c r="V202" s="7">
        <f>ERF(T202)</f>
        <v>0.8599073647538391</v>
      </c>
      <c r="W202" s="7">
        <f>ERF(U202)</f>
        <v>0.6294369291874335</v>
      </c>
      <c r="X202" s="7">
        <f t="shared" si="120"/>
        <v>0.26437029360209885</v>
      </c>
      <c r="Z202" s="7">
        <f t="shared" si="121"/>
        <v>0</v>
      </c>
      <c r="AA202" s="7">
        <f t="shared" si="122"/>
        <v>1</v>
      </c>
      <c r="AB202" s="7">
        <f t="shared" si="123"/>
        <v>-574.2251405154601</v>
      </c>
      <c r="AC202" s="7">
        <f t="shared" si="124"/>
        <v>-15.525269723904959</v>
      </c>
      <c r="AD202" s="51">
        <f t="shared" si="125"/>
        <v>15.525269723904959</v>
      </c>
      <c r="AE202" s="1">
        <f>IF(AC202&gt;0,ERFC(AC202),(1+ERF(AD202)))</f>
        <v>2</v>
      </c>
      <c r="AF202" s="1" t="e">
        <f t="shared" si="126"/>
        <v>#DIV/0!</v>
      </c>
      <c r="AG202" s="1" t="e">
        <f t="shared" si="127"/>
        <v>#DIV/0!</v>
      </c>
      <c r="AH202" s="7" t="e">
        <f>ERF(AF202)</f>
        <v>#DIV/0!</v>
      </c>
      <c r="AI202" s="7" t="e">
        <f>ERF(AG202)</f>
        <v>#DIV/0!</v>
      </c>
      <c r="AJ202" s="7" t="e">
        <f t="shared" si="128"/>
        <v>#DIV/0!</v>
      </c>
      <c r="AL202" s="7">
        <f t="shared" si="129"/>
        <v>833.3333333333334</v>
      </c>
      <c r="AM202" s="7">
        <f t="shared" si="130"/>
        <v>0.0020764283165926375</v>
      </c>
      <c r="AN202" s="7">
        <f t="shared" si="131"/>
        <v>425.7748594845399</v>
      </c>
      <c r="AO202" s="7">
        <f t="shared" si="132"/>
        <v>11.511633797888798</v>
      </c>
      <c r="AP202" s="7">
        <f t="shared" si="133"/>
        <v>11.511633797888798</v>
      </c>
      <c r="AQ202" s="51">
        <f>IF(AO202&gt;0,ERFC(AO202),(1+ERF(AP202)))</f>
        <v>0</v>
      </c>
      <c r="AR202" s="7">
        <f t="shared" si="134"/>
        <v>0.3553345272593507</v>
      </c>
      <c r="AS202" s="7">
        <f t="shared" si="135"/>
        <v>0.21564548729448568</v>
      </c>
      <c r="AT202" s="7">
        <f>ERF(AR202)</f>
        <v>0.3846974435948048</v>
      </c>
      <c r="AU202" s="7">
        <f>ERF(AS202)</f>
        <v>0.23961006404453</v>
      </c>
      <c r="AV202" s="7">
        <f t="shared" si="136"/>
        <v>0</v>
      </c>
      <c r="AW202" s="7">
        <f t="shared" si="137"/>
        <v>0</v>
      </c>
      <c r="AX202" s="7">
        <f t="shared" si="138"/>
      </c>
      <c r="AY202" s="1">
        <f t="shared" si="139"/>
      </c>
      <c r="AZ202" s="1">
        <f t="shared" si="140"/>
      </c>
      <c r="BA202" s="7">
        <f t="shared" si="141"/>
      </c>
      <c r="BB202" s="1">
        <f t="shared" si="142"/>
      </c>
      <c r="BC202" s="1">
        <f t="shared" si="143"/>
      </c>
      <c r="BD202" s="7">
        <f t="shared" si="144"/>
        <v>0</v>
      </c>
      <c r="BE202" s="7">
        <f t="shared" si="145"/>
      </c>
    </row>
    <row r="203" spans="10:57" ht="12.75">
      <c r="J203" s="7">
        <v>5750</v>
      </c>
      <c r="K203" s="7">
        <f t="shared" si="110"/>
        <v>96.66666666666667</v>
      </c>
      <c r="L203" s="7">
        <f t="shared" si="111"/>
        <v>1.0074125272201055</v>
      </c>
      <c r="M203" s="7">
        <f t="shared" si="112"/>
        <v>-0.007412527220105547</v>
      </c>
      <c r="N203" s="7">
        <f t="shared" si="113"/>
        <v>0.488437236450335</v>
      </c>
      <c r="O203" s="7">
        <f t="shared" si="114"/>
        <v>-463.2622031515607</v>
      </c>
      <c r="P203" s="7">
        <f t="shared" si="115"/>
        <v>37.14835124201342</v>
      </c>
      <c r="Q203" s="7">
        <f t="shared" si="116"/>
        <v>-12.470599304219677</v>
      </c>
      <c r="R203" s="7">
        <f t="shared" si="117"/>
        <v>12.470599304219677</v>
      </c>
      <c r="S203" s="7">
        <f>IF(Q203&gt;0,ERFC(Q203),(1+ERF(R203)))</f>
        <v>2</v>
      </c>
      <c r="T203" s="7">
        <f t="shared" si="118"/>
        <v>1.0432980954919466</v>
      </c>
      <c r="U203" s="7">
        <f t="shared" si="119"/>
        <v>0.6331569519321155</v>
      </c>
      <c r="V203" s="7">
        <f>ERF(T203)</f>
        <v>0.8599073647538391</v>
      </c>
      <c r="W203" s="7">
        <f>ERF(U203)</f>
        <v>0.6294369291874335</v>
      </c>
      <c r="X203" s="7">
        <f t="shared" si="120"/>
        <v>0.26437029360209885</v>
      </c>
      <c r="Z203" s="7">
        <f t="shared" si="121"/>
        <v>0</v>
      </c>
      <c r="AA203" s="7">
        <f t="shared" si="122"/>
        <v>1</v>
      </c>
      <c r="AB203" s="7">
        <f t="shared" si="123"/>
        <v>-579.2622031515607</v>
      </c>
      <c r="AC203" s="7">
        <f t="shared" si="124"/>
        <v>-15.593214336157036</v>
      </c>
      <c r="AD203" s="51">
        <f t="shared" si="125"/>
        <v>15.593214336157036</v>
      </c>
      <c r="AE203" s="1">
        <f>IF(AC203&gt;0,ERFC(AC203),(1+ERF(AD203)))</f>
        <v>2</v>
      </c>
      <c r="AF203" s="1" t="e">
        <f t="shared" si="126"/>
        <v>#DIV/0!</v>
      </c>
      <c r="AG203" s="1" t="e">
        <f t="shared" si="127"/>
        <v>#DIV/0!</v>
      </c>
      <c r="AH203" s="7" t="e">
        <f>ERF(AF203)</f>
        <v>#DIV/0!</v>
      </c>
      <c r="AI203" s="7" t="e">
        <f>ERF(AG203)</f>
        <v>#DIV/0!</v>
      </c>
      <c r="AJ203" s="7" t="e">
        <f t="shared" si="128"/>
        <v>#DIV/0!</v>
      </c>
      <c r="AL203" s="7">
        <f t="shared" si="129"/>
        <v>833.3333333333334</v>
      </c>
      <c r="AM203" s="7">
        <f t="shared" si="130"/>
        <v>0.0020764283165926375</v>
      </c>
      <c r="AN203" s="7">
        <f t="shared" si="131"/>
        <v>420.7377968484393</v>
      </c>
      <c r="AO203" s="7">
        <f t="shared" si="132"/>
        <v>11.32588076675124</v>
      </c>
      <c r="AP203" s="7">
        <f t="shared" si="133"/>
        <v>11.32588076675124</v>
      </c>
      <c r="AQ203" s="51">
        <f>IF(AO203&gt;0,ERFC(AO203),(1+ERF(AP203)))</f>
        <v>0</v>
      </c>
      <c r="AR203" s="7">
        <f t="shared" si="134"/>
        <v>0.3553345272593507</v>
      </c>
      <c r="AS203" s="7">
        <f t="shared" si="135"/>
        <v>0.21564548729448568</v>
      </c>
      <c r="AT203" s="7">
        <f>ERF(AR203)</f>
        <v>0.3846974435948048</v>
      </c>
      <c r="AU203" s="7">
        <f>ERF(AS203)</f>
        <v>0.23961006404453</v>
      </c>
      <c r="AV203" s="7">
        <f t="shared" si="136"/>
        <v>0</v>
      </c>
      <c r="AW203" s="7">
        <f t="shared" si="137"/>
        <v>0</v>
      </c>
      <c r="AX203" s="7">
        <f t="shared" si="138"/>
      </c>
      <c r="AY203" s="1">
        <f t="shared" si="139"/>
      </c>
      <c r="AZ203" s="1">
        <f t="shared" si="140"/>
      </c>
      <c r="BA203" s="7">
        <f t="shared" si="141"/>
      </c>
      <c r="BB203" s="1">
        <f t="shared" si="142"/>
      </c>
      <c r="BC203" s="1">
        <f t="shared" si="143"/>
      </c>
      <c r="BD203" s="7">
        <f t="shared" si="144"/>
        <v>0</v>
      </c>
      <c r="BE203" s="7">
        <f t="shared" si="145"/>
      </c>
    </row>
    <row r="204" spans="10:57" ht="12.75">
      <c r="J204" s="7">
        <v>5800</v>
      </c>
      <c r="K204" s="7">
        <f t="shared" si="110"/>
        <v>96.66666666666667</v>
      </c>
      <c r="L204" s="7">
        <f t="shared" si="111"/>
        <v>1.0074125272201055</v>
      </c>
      <c r="M204" s="7">
        <f t="shared" si="112"/>
        <v>-0.007412527220105547</v>
      </c>
      <c r="N204" s="7">
        <f t="shared" si="113"/>
        <v>0.488437236450335</v>
      </c>
      <c r="O204" s="7">
        <f t="shared" si="114"/>
        <v>-468.29926578766117</v>
      </c>
      <c r="P204" s="7">
        <f t="shared" si="115"/>
        <v>37.30951621235526</v>
      </c>
      <c r="Q204" s="7">
        <f t="shared" si="116"/>
        <v>-12.55173782265719</v>
      </c>
      <c r="R204" s="7">
        <f t="shared" si="117"/>
        <v>12.55173782265719</v>
      </c>
      <c r="S204" s="7">
        <f>IF(Q204&gt;0,ERFC(Q204),(1+ERF(R204)))</f>
        <v>2</v>
      </c>
      <c r="T204" s="7">
        <f t="shared" si="118"/>
        <v>1.0432980954919466</v>
      </c>
      <c r="U204" s="7">
        <f t="shared" si="119"/>
        <v>0.6331569519321155</v>
      </c>
      <c r="V204" s="7">
        <f>ERF(T204)</f>
        <v>0.8599073647538391</v>
      </c>
      <c r="W204" s="7">
        <f>ERF(U204)</f>
        <v>0.6294369291874335</v>
      </c>
      <c r="X204" s="7">
        <f t="shared" si="120"/>
        <v>0.26437029360209885</v>
      </c>
      <c r="Z204" s="7">
        <f t="shared" si="121"/>
        <v>0</v>
      </c>
      <c r="AA204" s="7">
        <f t="shared" si="122"/>
        <v>1</v>
      </c>
      <c r="AB204" s="7">
        <f t="shared" si="123"/>
        <v>-584.2992657876612</v>
      </c>
      <c r="AC204" s="7">
        <f t="shared" si="124"/>
        <v>-15.660864173686795</v>
      </c>
      <c r="AD204" s="51">
        <f t="shared" si="125"/>
        <v>15.660864173686795</v>
      </c>
      <c r="AE204" s="1">
        <f>IF(AC204&gt;0,ERFC(AC204),(1+ERF(AD204)))</f>
        <v>2</v>
      </c>
      <c r="AF204" s="1" t="e">
        <f t="shared" si="126"/>
        <v>#DIV/0!</v>
      </c>
      <c r="AG204" s="1" t="e">
        <f t="shared" si="127"/>
        <v>#DIV/0!</v>
      </c>
      <c r="AH204" s="7" t="e">
        <f>ERF(AF204)</f>
        <v>#DIV/0!</v>
      </c>
      <c r="AI204" s="7" t="e">
        <f>ERF(AG204)</f>
        <v>#DIV/0!</v>
      </c>
      <c r="AJ204" s="7" t="e">
        <f t="shared" si="128"/>
        <v>#DIV/0!</v>
      </c>
      <c r="AL204" s="7">
        <f t="shared" si="129"/>
        <v>833.3333333333334</v>
      </c>
      <c r="AM204" s="7">
        <f t="shared" si="130"/>
        <v>0.0020764283165926375</v>
      </c>
      <c r="AN204" s="7">
        <f t="shared" si="131"/>
        <v>415.70073421233883</v>
      </c>
      <c r="AO204" s="7">
        <f t="shared" si="132"/>
        <v>11.141949197258075</v>
      </c>
      <c r="AP204" s="7">
        <f t="shared" si="133"/>
        <v>11.141949197258075</v>
      </c>
      <c r="AQ204" s="51">
        <f>IF(AO204&gt;0,ERFC(AO204),(1+ERF(AP204)))</f>
        <v>0</v>
      </c>
      <c r="AR204" s="7">
        <f t="shared" si="134"/>
        <v>0.3553345272593507</v>
      </c>
      <c r="AS204" s="7">
        <f t="shared" si="135"/>
        <v>0.21564548729448568</v>
      </c>
      <c r="AT204" s="7">
        <f>ERF(AR204)</f>
        <v>0.3846974435948048</v>
      </c>
      <c r="AU204" s="7">
        <f>ERF(AS204)</f>
        <v>0.23961006404453</v>
      </c>
      <c r="AV204" s="7">
        <f t="shared" si="136"/>
        <v>0</v>
      </c>
      <c r="AW204" s="7">
        <f t="shared" si="137"/>
        <v>0</v>
      </c>
      <c r="AX204" s="7">
        <f t="shared" si="138"/>
      </c>
      <c r="AY204" s="1">
        <f t="shared" si="139"/>
      </c>
      <c r="AZ204" s="1">
        <f t="shared" si="140"/>
      </c>
      <c r="BA204" s="7">
        <f t="shared" si="141"/>
      </c>
      <c r="BB204" s="1">
        <f t="shared" si="142"/>
      </c>
      <c r="BC204" s="1">
        <f t="shared" si="143"/>
      </c>
      <c r="BD204" s="7">
        <f t="shared" si="144"/>
        <v>0</v>
      </c>
      <c r="BE204" s="7">
        <f t="shared" si="145"/>
      </c>
    </row>
    <row r="205" spans="10:57" ht="12.75">
      <c r="J205" s="7">
        <v>5850</v>
      </c>
      <c r="K205" s="7">
        <f t="shared" si="110"/>
        <v>96.66666666666667</v>
      </c>
      <c r="L205" s="7">
        <f t="shared" si="111"/>
        <v>1.0074125272201055</v>
      </c>
      <c r="M205" s="7">
        <f t="shared" si="112"/>
        <v>-0.007412527220105547</v>
      </c>
      <c r="N205" s="7">
        <f t="shared" si="113"/>
        <v>0.488437236450335</v>
      </c>
      <c r="O205" s="7">
        <f t="shared" si="114"/>
        <v>-473.33632842376176</v>
      </c>
      <c r="P205" s="7">
        <f t="shared" si="115"/>
        <v>37.469987990390386</v>
      </c>
      <c r="Q205" s="7">
        <f t="shared" si="116"/>
        <v>-12.63241206656256</v>
      </c>
      <c r="R205" s="7">
        <f t="shared" si="117"/>
        <v>12.63241206656256</v>
      </c>
      <c r="S205" s="7">
        <f>IF(Q205&gt;0,ERFC(Q205),(1+ERF(R205)))</f>
        <v>2</v>
      </c>
      <c r="T205" s="7">
        <f t="shared" si="118"/>
        <v>1.0432980954919466</v>
      </c>
      <c r="U205" s="7">
        <f t="shared" si="119"/>
        <v>0.6331569519321155</v>
      </c>
      <c r="V205" s="7">
        <f>ERF(T205)</f>
        <v>0.8599073647538391</v>
      </c>
      <c r="W205" s="7">
        <f>ERF(U205)</f>
        <v>0.6294369291874335</v>
      </c>
      <c r="X205" s="7">
        <f t="shared" si="120"/>
        <v>0.26437029360209885</v>
      </c>
      <c r="Z205" s="7">
        <f t="shared" si="121"/>
        <v>0</v>
      </c>
      <c r="AA205" s="7">
        <f t="shared" si="122"/>
        <v>1</v>
      </c>
      <c r="AB205" s="7">
        <f t="shared" si="123"/>
        <v>-589.3363284237618</v>
      </c>
      <c r="AC205" s="7">
        <f t="shared" si="124"/>
        <v>-15.72822304012758</v>
      </c>
      <c r="AD205" s="51">
        <f t="shared" si="125"/>
        <v>15.72822304012758</v>
      </c>
      <c r="AE205" s="1">
        <f>IF(AC205&gt;0,ERFC(AC205),(1+ERF(AD205)))</f>
        <v>2</v>
      </c>
      <c r="AF205" s="1" t="e">
        <f t="shared" si="126"/>
        <v>#DIV/0!</v>
      </c>
      <c r="AG205" s="1" t="e">
        <f t="shared" si="127"/>
        <v>#DIV/0!</v>
      </c>
      <c r="AH205" s="7" t="e">
        <f>ERF(AF205)</f>
        <v>#DIV/0!</v>
      </c>
      <c r="AI205" s="7" t="e">
        <f>ERF(AG205)</f>
        <v>#DIV/0!</v>
      </c>
      <c r="AJ205" s="7" t="e">
        <f t="shared" si="128"/>
        <v>#DIV/0!</v>
      </c>
      <c r="AL205" s="7">
        <f t="shared" si="129"/>
        <v>833.3333333333334</v>
      </c>
      <c r="AM205" s="7">
        <f t="shared" si="130"/>
        <v>0.0020764283165926375</v>
      </c>
      <c r="AN205" s="7">
        <f t="shared" si="131"/>
        <v>410.66367157623824</v>
      </c>
      <c r="AO205" s="7">
        <f t="shared" si="132"/>
        <v>10.959802594053611</v>
      </c>
      <c r="AP205" s="7">
        <f t="shared" si="133"/>
        <v>10.959802594053611</v>
      </c>
      <c r="AQ205" s="51">
        <f>IF(AO205&gt;0,ERFC(AO205),(1+ERF(AP205)))</f>
        <v>0</v>
      </c>
      <c r="AR205" s="7">
        <f t="shared" si="134"/>
        <v>0.3553345272593507</v>
      </c>
      <c r="AS205" s="7">
        <f t="shared" si="135"/>
        <v>0.21564548729448568</v>
      </c>
      <c r="AT205" s="7">
        <f>ERF(AR205)</f>
        <v>0.3846974435948048</v>
      </c>
      <c r="AU205" s="7">
        <f>ERF(AS205)</f>
        <v>0.23961006404453</v>
      </c>
      <c r="AV205" s="7">
        <f t="shared" si="136"/>
        <v>0</v>
      </c>
      <c r="AW205" s="7">
        <f t="shared" si="137"/>
        <v>0</v>
      </c>
      <c r="AX205" s="7">
        <f t="shared" si="138"/>
      </c>
      <c r="AY205" s="1">
        <f t="shared" si="139"/>
      </c>
      <c r="AZ205" s="1">
        <f t="shared" si="140"/>
      </c>
      <c r="BA205" s="7">
        <f t="shared" si="141"/>
      </c>
      <c r="BB205" s="1">
        <f t="shared" si="142"/>
      </c>
      <c r="BC205" s="1">
        <f t="shared" si="143"/>
      </c>
      <c r="BD205" s="7">
        <f t="shared" si="144"/>
        <v>0</v>
      </c>
      <c r="BE205" s="7">
        <f t="shared" si="145"/>
      </c>
    </row>
    <row r="206" spans="10:57" ht="12.75">
      <c r="J206" s="7">
        <v>5900</v>
      </c>
      <c r="K206" s="7">
        <f t="shared" si="110"/>
        <v>96.66666666666667</v>
      </c>
      <c r="L206" s="7">
        <f t="shared" si="111"/>
        <v>1.0074125272201055</v>
      </c>
      <c r="M206" s="7">
        <f t="shared" si="112"/>
        <v>-0.007412527220105547</v>
      </c>
      <c r="N206" s="7">
        <f t="shared" si="113"/>
        <v>0.488437236450335</v>
      </c>
      <c r="O206" s="7">
        <f t="shared" si="114"/>
        <v>-478.37339105986223</v>
      </c>
      <c r="P206" s="7">
        <f t="shared" si="115"/>
        <v>37.62977544445356</v>
      </c>
      <c r="Q206" s="7">
        <f t="shared" si="116"/>
        <v>-12.712629437983322</v>
      </c>
      <c r="R206" s="7">
        <f t="shared" si="117"/>
        <v>12.712629437983322</v>
      </c>
      <c r="S206" s="7">
        <f>IF(Q206&gt;0,ERFC(Q206),(1+ERF(R206)))</f>
        <v>2</v>
      </c>
      <c r="T206" s="7">
        <f t="shared" si="118"/>
        <v>1.0432980954919466</v>
      </c>
      <c r="U206" s="7">
        <f t="shared" si="119"/>
        <v>0.6331569519321155</v>
      </c>
      <c r="V206" s="7">
        <f>ERF(T206)</f>
        <v>0.8599073647538391</v>
      </c>
      <c r="W206" s="7">
        <f>ERF(U206)</f>
        <v>0.6294369291874335</v>
      </c>
      <c r="X206" s="7">
        <f t="shared" si="120"/>
        <v>0.26437029360209885</v>
      </c>
      <c r="Z206" s="7">
        <f t="shared" si="121"/>
        <v>0</v>
      </c>
      <c r="AA206" s="7">
        <f t="shared" si="122"/>
        <v>1</v>
      </c>
      <c r="AB206" s="7">
        <f t="shared" si="123"/>
        <v>-594.3733910598622</v>
      </c>
      <c r="AC206" s="7">
        <f t="shared" si="124"/>
        <v>-15.795294658009178</v>
      </c>
      <c r="AD206" s="51">
        <f t="shared" si="125"/>
        <v>15.795294658009178</v>
      </c>
      <c r="AE206" s="1">
        <f>IF(AC206&gt;0,ERFC(AC206),(1+ERF(AD206)))</f>
        <v>2</v>
      </c>
      <c r="AF206" s="1" t="e">
        <f t="shared" si="126"/>
        <v>#DIV/0!</v>
      </c>
      <c r="AG206" s="1" t="e">
        <f t="shared" si="127"/>
        <v>#DIV/0!</v>
      </c>
      <c r="AH206" s="7" t="e">
        <f>ERF(AF206)</f>
        <v>#DIV/0!</v>
      </c>
      <c r="AI206" s="7" t="e">
        <f>ERF(AG206)</f>
        <v>#DIV/0!</v>
      </c>
      <c r="AJ206" s="7" t="e">
        <f t="shared" si="128"/>
        <v>#DIV/0!</v>
      </c>
      <c r="AL206" s="7">
        <f t="shared" si="129"/>
        <v>833.3333333333334</v>
      </c>
      <c r="AM206" s="7">
        <f t="shared" si="130"/>
        <v>0.0020764283165926375</v>
      </c>
      <c r="AN206" s="7">
        <f t="shared" si="131"/>
        <v>405.62660894013777</v>
      </c>
      <c r="AO206" s="7">
        <f t="shared" si="132"/>
        <v>10.779405514627516</v>
      </c>
      <c r="AP206" s="7">
        <f t="shared" si="133"/>
        <v>10.779405514627516</v>
      </c>
      <c r="AQ206" s="51">
        <f>IF(AO206&gt;0,ERFC(AO206),(1+ERF(AP206)))</f>
        <v>0</v>
      </c>
      <c r="AR206" s="7">
        <f t="shared" si="134"/>
        <v>0.3553345272593507</v>
      </c>
      <c r="AS206" s="7">
        <f t="shared" si="135"/>
        <v>0.21564548729448568</v>
      </c>
      <c r="AT206" s="7">
        <f>ERF(AR206)</f>
        <v>0.3846974435948048</v>
      </c>
      <c r="AU206" s="7">
        <f>ERF(AS206)</f>
        <v>0.23961006404453</v>
      </c>
      <c r="AV206" s="7">
        <f t="shared" si="136"/>
        <v>0</v>
      </c>
      <c r="AW206" s="7">
        <f t="shared" si="137"/>
        <v>0</v>
      </c>
      <c r="AX206" s="7">
        <f t="shared" si="138"/>
      </c>
      <c r="AY206" s="1">
        <f t="shared" si="139"/>
      </c>
      <c r="AZ206" s="1">
        <f t="shared" si="140"/>
      </c>
      <c r="BA206" s="7">
        <f t="shared" si="141"/>
      </c>
      <c r="BB206" s="1">
        <f t="shared" si="142"/>
      </c>
      <c r="BC206" s="1">
        <f t="shared" si="143"/>
      </c>
      <c r="BD206" s="7">
        <f t="shared" si="144"/>
        <v>0</v>
      </c>
      <c r="BE206" s="7">
        <f t="shared" si="145"/>
      </c>
    </row>
    <row r="207" spans="10:57" ht="12.75">
      <c r="J207" s="7">
        <v>5950</v>
      </c>
      <c r="K207" s="7">
        <f t="shared" si="110"/>
        <v>96.66666666666667</v>
      </c>
      <c r="L207" s="7">
        <f t="shared" si="111"/>
        <v>1.0074125272201055</v>
      </c>
      <c r="M207" s="7">
        <f t="shared" si="112"/>
        <v>-0.007412527220105547</v>
      </c>
      <c r="N207" s="7">
        <f t="shared" si="113"/>
        <v>0.488437236450335</v>
      </c>
      <c r="O207" s="7">
        <f t="shared" si="114"/>
        <v>-483.4104536959628</v>
      </c>
      <c r="P207" s="7">
        <f t="shared" si="115"/>
        <v>37.78888725538237</v>
      </c>
      <c r="Q207" s="7">
        <f t="shared" si="116"/>
        <v>-12.79239715181371</v>
      </c>
      <c r="R207" s="7">
        <f t="shared" si="117"/>
        <v>12.79239715181371</v>
      </c>
      <c r="S207" s="7">
        <f>IF(Q207&gt;0,ERFC(Q207),(1+ERF(R207)))</f>
        <v>2</v>
      </c>
      <c r="T207" s="7">
        <f t="shared" si="118"/>
        <v>1.0432980954919466</v>
      </c>
      <c r="U207" s="7">
        <f t="shared" si="119"/>
        <v>0.6331569519321155</v>
      </c>
      <c r="V207" s="7">
        <f>ERF(T207)</f>
        <v>0.8599073647538391</v>
      </c>
      <c r="W207" s="7">
        <f>ERF(U207)</f>
        <v>0.6294369291874335</v>
      </c>
      <c r="X207" s="7">
        <f t="shared" si="120"/>
        <v>0.26437029360209885</v>
      </c>
      <c r="Z207" s="7">
        <f t="shared" si="121"/>
        <v>0</v>
      </c>
      <c r="AA207" s="7">
        <f t="shared" si="122"/>
        <v>1</v>
      </c>
      <c r="AB207" s="7">
        <f t="shared" si="123"/>
        <v>-599.4104536959628</v>
      </c>
      <c r="AC207" s="7">
        <f t="shared" si="124"/>
        <v>-15.862082671158495</v>
      </c>
      <c r="AD207" s="51">
        <f t="shared" si="125"/>
        <v>15.862082671158495</v>
      </c>
      <c r="AE207" s="1">
        <f>IF(AC207&gt;0,ERFC(AC207),(1+ERF(AD207)))</f>
        <v>2</v>
      </c>
      <c r="AF207" s="1" t="e">
        <f t="shared" si="126"/>
        <v>#DIV/0!</v>
      </c>
      <c r="AG207" s="1" t="e">
        <f t="shared" si="127"/>
        <v>#DIV/0!</v>
      </c>
      <c r="AH207" s="7" t="e">
        <f>ERF(AF207)</f>
        <v>#DIV/0!</v>
      </c>
      <c r="AI207" s="7" t="e">
        <f>ERF(AG207)</f>
        <v>#DIV/0!</v>
      </c>
      <c r="AJ207" s="7" t="e">
        <f t="shared" si="128"/>
        <v>#DIV/0!</v>
      </c>
      <c r="AL207" s="7">
        <f t="shared" si="129"/>
        <v>833.3333333333334</v>
      </c>
      <c r="AM207" s="7">
        <f t="shared" si="130"/>
        <v>0.0020764283165926375</v>
      </c>
      <c r="AN207" s="7">
        <f t="shared" si="131"/>
        <v>400.5895463040372</v>
      </c>
      <c r="AO207" s="7">
        <f t="shared" si="132"/>
        <v>10.600723530089661</v>
      </c>
      <c r="AP207" s="7">
        <f t="shared" si="133"/>
        <v>10.600723530089661</v>
      </c>
      <c r="AQ207" s="51">
        <f>IF(AO207&gt;0,ERFC(AO207),(1+ERF(AP207)))</f>
        <v>0</v>
      </c>
      <c r="AR207" s="7">
        <f t="shared" si="134"/>
        <v>0.3553345272593507</v>
      </c>
      <c r="AS207" s="7">
        <f t="shared" si="135"/>
        <v>0.21564548729448568</v>
      </c>
      <c r="AT207" s="7">
        <f>ERF(AR207)</f>
        <v>0.3846974435948048</v>
      </c>
      <c r="AU207" s="7">
        <f>ERF(AS207)</f>
        <v>0.23961006404453</v>
      </c>
      <c r="AV207" s="7">
        <f t="shared" si="136"/>
        <v>0</v>
      </c>
      <c r="AW207" s="7">
        <f t="shared" si="137"/>
        <v>0</v>
      </c>
      <c r="AX207" s="7">
        <f t="shared" si="138"/>
      </c>
      <c r="AY207" s="1">
        <f t="shared" si="139"/>
      </c>
      <c r="AZ207" s="1">
        <f t="shared" si="140"/>
      </c>
      <c r="BA207" s="7">
        <f t="shared" si="141"/>
      </c>
      <c r="BB207" s="1">
        <f t="shared" si="142"/>
      </c>
      <c r="BC207" s="1">
        <f t="shared" si="143"/>
      </c>
      <c r="BD207" s="7">
        <f t="shared" si="144"/>
        <v>0</v>
      </c>
      <c r="BE207" s="7">
        <f t="shared" si="145"/>
      </c>
    </row>
    <row r="208" spans="10:57" ht="12.75">
      <c r="J208" s="7">
        <v>6000</v>
      </c>
      <c r="K208" s="7">
        <f t="shared" si="110"/>
        <v>96.66666666666667</v>
      </c>
      <c r="L208" s="7">
        <f t="shared" si="111"/>
        <v>1.0074125272201055</v>
      </c>
      <c r="M208" s="7">
        <f t="shared" si="112"/>
        <v>-0.007412527220105547</v>
      </c>
      <c r="N208" s="7">
        <f t="shared" si="113"/>
        <v>0.488437236450335</v>
      </c>
      <c r="O208" s="7">
        <f t="shared" si="114"/>
        <v>-488.4475163320633</v>
      </c>
      <c r="P208" s="7">
        <f t="shared" si="115"/>
        <v>37.94733192202055</v>
      </c>
      <c r="Q208" s="7">
        <f t="shared" si="116"/>
        <v>-12.87172224218011</v>
      </c>
      <c r="R208" s="7">
        <f t="shared" si="117"/>
        <v>12.87172224218011</v>
      </c>
      <c r="S208" s="7">
        <f>IF(Q208&gt;0,ERFC(Q208),(1+ERF(R208)))</f>
        <v>2</v>
      </c>
      <c r="T208" s="7">
        <f t="shared" si="118"/>
        <v>1.0432980954919466</v>
      </c>
      <c r="U208" s="7">
        <f t="shared" si="119"/>
        <v>0.6331569519321155</v>
      </c>
      <c r="V208" s="7">
        <f>ERF(T208)</f>
        <v>0.8599073647538391</v>
      </c>
      <c r="W208" s="7">
        <f>ERF(U208)</f>
        <v>0.6294369291874335</v>
      </c>
      <c r="X208" s="7">
        <f t="shared" si="120"/>
        <v>0.26437029360209885</v>
      </c>
      <c r="Z208" s="7">
        <f t="shared" si="121"/>
        <v>0</v>
      </c>
      <c r="AA208" s="7">
        <f t="shared" si="122"/>
        <v>1</v>
      </c>
      <c r="AB208" s="7">
        <f t="shared" si="123"/>
        <v>-604.4475163320633</v>
      </c>
      <c r="AC208" s="7">
        <f t="shared" si="124"/>
        <v>-15.928590647009544</v>
      </c>
      <c r="AD208" s="51">
        <f t="shared" si="125"/>
        <v>15.928590647009544</v>
      </c>
      <c r="AE208" s="1">
        <f>IF(AC208&gt;0,ERFC(AC208),(1+ERF(AD208)))</f>
        <v>2</v>
      </c>
      <c r="AF208" s="1" t="e">
        <f t="shared" si="126"/>
        <v>#DIV/0!</v>
      </c>
      <c r="AG208" s="1" t="e">
        <f t="shared" si="127"/>
        <v>#DIV/0!</v>
      </c>
      <c r="AH208" s="7" t="e">
        <f>ERF(AF208)</f>
        <v>#DIV/0!</v>
      </c>
      <c r="AI208" s="7" t="e">
        <f>ERF(AG208)</f>
        <v>#DIV/0!</v>
      </c>
      <c r="AJ208" s="7" t="e">
        <f t="shared" si="128"/>
        <v>#DIV/0!</v>
      </c>
      <c r="AL208" s="7">
        <f t="shared" si="129"/>
        <v>833.3333333333334</v>
      </c>
      <c r="AM208" s="7">
        <f t="shared" si="130"/>
        <v>0.0020764283165926375</v>
      </c>
      <c r="AN208" s="7">
        <f t="shared" si="131"/>
        <v>395.5524836679367</v>
      </c>
      <c r="AO208" s="7">
        <f t="shared" si="132"/>
        <v>10.42372318772695</v>
      </c>
      <c r="AP208" s="7">
        <f t="shared" si="133"/>
        <v>10.42372318772695</v>
      </c>
      <c r="AQ208" s="51">
        <f>IF(AO208&gt;0,ERFC(AO208),(1+ERF(AP208)))</f>
        <v>0</v>
      </c>
      <c r="AR208" s="7">
        <f t="shared" si="134"/>
        <v>0.3553345272593507</v>
      </c>
      <c r="AS208" s="7">
        <f t="shared" si="135"/>
        <v>0.21564548729448568</v>
      </c>
      <c r="AT208" s="7">
        <f>ERF(AR208)</f>
        <v>0.3846974435948048</v>
      </c>
      <c r="AU208" s="7">
        <f>ERF(AS208)</f>
        <v>0.23961006404453</v>
      </c>
      <c r="AV208" s="7">
        <f t="shared" si="136"/>
        <v>0</v>
      </c>
      <c r="AW208" s="7">
        <f t="shared" si="137"/>
        <v>0</v>
      </c>
      <c r="AX208" s="7">
        <f t="shared" si="138"/>
      </c>
      <c r="AY208" s="1">
        <f t="shared" si="139"/>
      </c>
      <c r="AZ208" s="1">
        <f t="shared" si="140"/>
      </c>
      <c r="BA208" s="7">
        <f t="shared" si="141"/>
      </c>
      <c r="BB208" s="1">
        <f t="shared" si="142"/>
      </c>
      <c r="BC208" s="1">
        <f t="shared" si="143"/>
      </c>
      <c r="BD208" s="7">
        <f t="shared" si="144"/>
        <v>0</v>
      </c>
      <c r="BE208" s="7">
        <f t="shared" si="145"/>
      </c>
    </row>
    <row r="209" spans="10:57" ht="12.75">
      <c r="J209" s="7">
        <v>6100</v>
      </c>
      <c r="K209" s="7">
        <f t="shared" si="110"/>
        <v>96.66666666666667</v>
      </c>
      <c r="L209" s="7">
        <f t="shared" si="111"/>
        <v>1.0074125272201055</v>
      </c>
      <c r="M209" s="7">
        <f t="shared" si="112"/>
        <v>-0.007412527220105547</v>
      </c>
      <c r="N209" s="7">
        <f t="shared" si="113"/>
        <v>0.488437236450335</v>
      </c>
      <c r="O209" s="7">
        <f t="shared" si="114"/>
        <v>-498.52164160426435</v>
      </c>
      <c r="P209" s="7">
        <f t="shared" si="115"/>
        <v>38.262252939417984</v>
      </c>
      <c r="Q209" s="7">
        <f t="shared" si="116"/>
        <v>-13.029071821609454</v>
      </c>
      <c r="R209" s="7">
        <f t="shared" si="117"/>
        <v>13.029071821609454</v>
      </c>
      <c r="S209" s="7">
        <f>IF(Q209&gt;0,ERFC(Q209),(1+ERF(R209)))</f>
        <v>2</v>
      </c>
      <c r="T209" s="7">
        <f t="shared" si="118"/>
        <v>1.0432980954919466</v>
      </c>
      <c r="U209" s="7">
        <f t="shared" si="119"/>
        <v>0.6331569519321155</v>
      </c>
      <c r="V209" s="7">
        <f>ERF(T209)</f>
        <v>0.8599073647538391</v>
      </c>
      <c r="W209" s="7">
        <f>ERF(U209)</f>
        <v>0.6294369291874335</v>
      </c>
      <c r="X209" s="7">
        <f t="shared" si="120"/>
        <v>0.26437029360209885</v>
      </c>
      <c r="Z209" s="7">
        <f t="shared" si="121"/>
        <v>0</v>
      </c>
      <c r="AA209" s="7">
        <f t="shared" si="122"/>
        <v>1</v>
      </c>
      <c r="AB209" s="7">
        <f t="shared" si="123"/>
        <v>-614.5216416042643</v>
      </c>
      <c r="AC209" s="7">
        <f t="shared" si="124"/>
        <v>-16.06078038784749</v>
      </c>
      <c r="AD209" s="51">
        <f t="shared" si="125"/>
        <v>16.06078038784749</v>
      </c>
      <c r="AE209" s="1">
        <f>IF(AC209&gt;0,ERFC(AC209),(1+ERF(AD209)))</f>
        <v>2</v>
      </c>
      <c r="AF209" s="1" t="e">
        <f t="shared" si="126"/>
        <v>#DIV/0!</v>
      </c>
      <c r="AG209" s="1" t="e">
        <f t="shared" si="127"/>
        <v>#DIV/0!</v>
      </c>
      <c r="AH209" s="7" t="e">
        <f>ERF(AF209)</f>
        <v>#DIV/0!</v>
      </c>
      <c r="AI209" s="7" t="e">
        <f>ERF(AG209)</f>
        <v>#DIV/0!</v>
      </c>
      <c r="AJ209" s="7" t="e">
        <f t="shared" si="128"/>
        <v>#DIV/0!</v>
      </c>
      <c r="AL209" s="7">
        <f t="shared" si="129"/>
        <v>833.3333333333334</v>
      </c>
      <c r="AM209" s="7">
        <f t="shared" si="130"/>
        <v>0.0020764283165926375</v>
      </c>
      <c r="AN209" s="7">
        <f t="shared" si="131"/>
        <v>385.47835839573565</v>
      </c>
      <c r="AO209" s="7">
        <f t="shared" si="132"/>
        <v>10.074638286618343</v>
      </c>
      <c r="AP209" s="7">
        <f t="shared" si="133"/>
        <v>10.074638286618343</v>
      </c>
      <c r="AQ209" s="51">
        <f>IF(AO209&gt;0,ERFC(AO209),(1+ERF(AP209)))</f>
        <v>0</v>
      </c>
      <c r="AR209" s="7">
        <f t="shared" si="134"/>
        <v>0.3553345272593507</v>
      </c>
      <c r="AS209" s="7">
        <f t="shared" si="135"/>
        <v>0.21564548729448568</v>
      </c>
      <c r="AT209" s="7">
        <f>ERF(AR209)</f>
        <v>0.3846974435948048</v>
      </c>
      <c r="AU209" s="7">
        <f>ERF(AS209)</f>
        <v>0.23961006404453</v>
      </c>
      <c r="AV209" s="7">
        <f t="shared" si="136"/>
        <v>0</v>
      </c>
      <c r="AW209" s="7">
        <f t="shared" si="137"/>
        <v>0</v>
      </c>
      <c r="AX209" s="7">
        <f t="shared" si="138"/>
      </c>
      <c r="AY209" s="1">
        <f t="shared" si="139"/>
      </c>
      <c r="AZ209" s="1">
        <f t="shared" si="140"/>
      </c>
      <c r="BA209" s="7">
        <f t="shared" si="141"/>
      </c>
      <c r="BB209" s="1">
        <f t="shared" si="142"/>
      </c>
      <c r="BC209" s="1">
        <f t="shared" si="143"/>
      </c>
      <c r="BD209" s="7">
        <f t="shared" si="144"/>
        <v>0</v>
      </c>
      <c r="BE209" s="7">
        <f t="shared" si="145"/>
      </c>
    </row>
    <row r="210" spans="10:57" ht="12.75">
      <c r="J210" s="7">
        <v>6200</v>
      </c>
      <c r="K210" s="7">
        <f t="shared" si="110"/>
        <v>96.66666666666667</v>
      </c>
      <c r="L210" s="7">
        <f t="shared" si="111"/>
        <v>1.0074125272201055</v>
      </c>
      <c r="M210" s="7">
        <f t="shared" si="112"/>
        <v>-0.007412527220105547</v>
      </c>
      <c r="N210" s="7">
        <f t="shared" si="113"/>
        <v>0.488437236450335</v>
      </c>
      <c r="O210" s="7">
        <f t="shared" si="114"/>
        <v>-508.5957668764654</v>
      </c>
      <c r="P210" s="7">
        <f t="shared" si="115"/>
        <v>38.57460304397182</v>
      </c>
      <c r="Q210" s="7">
        <f t="shared" si="116"/>
        <v>-13.184731059881777</v>
      </c>
      <c r="R210" s="7">
        <f t="shared" si="117"/>
        <v>13.184731059881777</v>
      </c>
      <c r="S210" s="7">
        <f>IF(Q210&gt;0,ERFC(Q210),(1+ERF(R210)))</f>
        <v>2</v>
      </c>
      <c r="T210" s="7">
        <f t="shared" si="118"/>
        <v>1.0432980954919466</v>
      </c>
      <c r="U210" s="7">
        <f t="shared" si="119"/>
        <v>0.6331569519321155</v>
      </c>
      <c r="V210" s="7">
        <f>ERF(T210)</f>
        <v>0.8599073647538391</v>
      </c>
      <c r="W210" s="7">
        <f>ERF(U210)</f>
        <v>0.6294369291874335</v>
      </c>
      <c r="X210" s="7">
        <f t="shared" si="120"/>
        <v>0.26437029360209885</v>
      </c>
      <c r="Z210" s="7">
        <f t="shared" si="121"/>
        <v>0</v>
      </c>
      <c r="AA210" s="7">
        <f t="shared" si="122"/>
        <v>1</v>
      </c>
      <c r="AB210" s="7">
        <f t="shared" si="123"/>
        <v>-624.5957668764654</v>
      </c>
      <c r="AC210" s="7">
        <f t="shared" si="124"/>
        <v>-16.19189097460001</v>
      </c>
      <c r="AD210" s="51">
        <f t="shared" si="125"/>
        <v>16.19189097460001</v>
      </c>
      <c r="AE210" s="1">
        <f>IF(AC210&gt;0,ERFC(AC210),(1+ERF(AD210)))</f>
        <v>2</v>
      </c>
      <c r="AF210" s="1" t="e">
        <f t="shared" si="126"/>
        <v>#DIV/0!</v>
      </c>
      <c r="AG210" s="1" t="e">
        <f t="shared" si="127"/>
        <v>#DIV/0!</v>
      </c>
      <c r="AH210" s="7" t="e">
        <f>ERF(AF210)</f>
        <v>#DIV/0!</v>
      </c>
      <c r="AI210" s="7" t="e">
        <f>ERF(AG210)</f>
        <v>#DIV/0!</v>
      </c>
      <c r="AJ210" s="7" t="e">
        <f t="shared" si="128"/>
        <v>#DIV/0!</v>
      </c>
      <c r="AL210" s="7">
        <f t="shared" si="129"/>
        <v>833.3333333333334</v>
      </c>
      <c r="AM210" s="7">
        <f t="shared" si="130"/>
        <v>0.0020764283165926375</v>
      </c>
      <c r="AN210" s="7">
        <f t="shared" si="131"/>
        <v>375.4042331235346</v>
      </c>
      <c r="AO210" s="7">
        <f t="shared" si="132"/>
        <v>9.731901393660621</v>
      </c>
      <c r="AP210" s="7">
        <f t="shared" si="133"/>
        <v>9.731901393660621</v>
      </c>
      <c r="AQ210" s="51">
        <f>IF(AO210&gt;0,ERFC(AO210),(1+ERF(AP210)))</f>
        <v>0</v>
      </c>
      <c r="AR210" s="7">
        <f t="shared" si="134"/>
        <v>0.3553345272593507</v>
      </c>
      <c r="AS210" s="7">
        <f t="shared" si="135"/>
        <v>0.21564548729448568</v>
      </c>
      <c r="AT210" s="7">
        <f>ERF(AR210)</f>
        <v>0.3846974435948048</v>
      </c>
      <c r="AU210" s="7">
        <f>ERF(AS210)</f>
        <v>0.23961006404453</v>
      </c>
      <c r="AV210" s="7">
        <f t="shared" si="136"/>
        <v>0</v>
      </c>
      <c r="AW210" s="7">
        <f t="shared" si="137"/>
        <v>0</v>
      </c>
      <c r="AX210" s="7">
        <f t="shared" si="138"/>
      </c>
      <c r="AY210" s="1">
        <f t="shared" si="139"/>
      </c>
      <c r="AZ210" s="1">
        <f t="shared" si="140"/>
      </c>
      <c r="BA210" s="7">
        <f t="shared" si="141"/>
      </c>
      <c r="BB210" s="1">
        <f t="shared" si="142"/>
      </c>
      <c r="BC210" s="1">
        <f t="shared" si="143"/>
      </c>
      <c r="BD210" s="7">
        <f t="shared" si="144"/>
        <v>0</v>
      </c>
      <c r="BE210" s="7">
        <f t="shared" si="145"/>
      </c>
    </row>
    <row r="211" spans="10:57" ht="12.75">
      <c r="J211" s="7">
        <v>6300</v>
      </c>
      <c r="K211" s="7">
        <f t="shared" si="110"/>
        <v>96.66666666666667</v>
      </c>
      <c r="L211" s="7">
        <f t="shared" si="111"/>
        <v>1.0074125272201055</v>
      </c>
      <c r="M211" s="7">
        <f t="shared" si="112"/>
        <v>-0.007412527220105547</v>
      </c>
      <c r="N211" s="7">
        <f t="shared" si="113"/>
        <v>0.488437236450335</v>
      </c>
      <c r="O211" s="7">
        <f t="shared" si="114"/>
        <v>-518.6698921486665</v>
      </c>
      <c r="P211" s="7">
        <f t="shared" si="115"/>
        <v>38.88444419044716</v>
      </c>
      <c r="Q211" s="7">
        <f t="shared" si="116"/>
        <v>-13.338750313836025</v>
      </c>
      <c r="R211" s="7">
        <f t="shared" si="117"/>
        <v>13.338750313836025</v>
      </c>
      <c r="S211" s="7">
        <f>IF(Q211&gt;0,ERFC(Q211),(1+ERF(R211)))</f>
        <v>2</v>
      </c>
      <c r="T211" s="7">
        <f t="shared" si="118"/>
        <v>1.0432980954919466</v>
      </c>
      <c r="U211" s="7">
        <f t="shared" si="119"/>
        <v>0.6331569519321155</v>
      </c>
      <c r="V211" s="7">
        <f>ERF(T211)</f>
        <v>0.8599073647538391</v>
      </c>
      <c r="W211" s="7">
        <f>ERF(U211)</f>
        <v>0.6294369291874335</v>
      </c>
      <c r="X211" s="7">
        <f t="shared" si="120"/>
        <v>0.26437029360209885</v>
      </c>
      <c r="Z211" s="7">
        <f t="shared" si="121"/>
        <v>0</v>
      </c>
      <c r="AA211" s="7">
        <f t="shared" si="122"/>
        <v>1</v>
      </c>
      <c r="AB211" s="7">
        <f t="shared" si="123"/>
        <v>-634.6698921486665</v>
      </c>
      <c r="AC211" s="7">
        <f t="shared" si="124"/>
        <v>-16.321948413103133</v>
      </c>
      <c r="AD211" s="51">
        <f t="shared" si="125"/>
        <v>16.321948413103133</v>
      </c>
      <c r="AE211" s="1">
        <f>IF(AC211&gt;0,ERFC(AC211),(1+ERF(AD211)))</f>
        <v>2</v>
      </c>
      <c r="AF211" s="1" t="e">
        <f t="shared" si="126"/>
        <v>#DIV/0!</v>
      </c>
      <c r="AG211" s="1" t="e">
        <f t="shared" si="127"/>
        <v>#DIV/0!</v>
      </c>
      <c r="AH211" s="7" t="e">
        <f>ERF(AF211)</f>
        <v>#DIV/0!</v>
      </c>
      <c r="AI211" s="7" t="e">
        <f>ERF(AG211)</f>
        <v>#DIV/0!</v>
      </c>
      <c r="AJ211" s="7" t="e">
        <f t="shared" si="128"/>
        <v>#DIV/0!</v>
      </c>
      <c r="AL211" s="7">
        <f t="shared" si="129"/>
        <v>833.3333333333334</v>
      </c>
      <c r="AM211" s="7">
        <f t="shared" si="130"/>
        <v>0.0020764283165926375</v>
      </c>
      <c r="AN211" s="7">
        <f t="shared" si="131"/>
        <v>365.33010785133354</v>
      </c>
      <c r="AO211" s="7">
        <f t="shared" si="132"/>
        <v>9.39527658057885</v>
      </c>
      <c r="AP211" s="7">
        <f t="shared" si="133"/>
        <v>9.39527658057885</v>
      </c>
      <c r="AQ211" s="51">
        <f>IF(AO211&gt;0,ERFC(AO211),(1+ERF(AP211)))</f>
        <v>0</v>
      </c>
      <c r="AR211" s="7">
        <f t="shared" si="134"/>
        <v>0.3553345272593507</v>
      </c>
      <c r="AS211" s="7">
        <f t="shared" si="135"/>
        <v>0.21564548729448568</v>
      </c>
      <c r="AT211" s="7">
        <f>ERF(AR211)</f>
        <v>0.3846974435948048</v>
      </c>
      <c r="AU211" s="7">
        <f>ERF(AS211)</f>
        <v>0.23961006404453</v>
      </c>
      <c r="AV211" s="7">
        <f t="shared" si="136"/>
        <v>0</v>
      </c>
      <c r="AW211" s="7">
        <f t="shared" si="137"/>
        <v>0</v>
      </c>
      <c r="AX211" s="7">
        <f t="shared" si="138"/>
      </c>
      <c r="AY211" s="1">
        <f t="shared" si="139"/>
      </c>
      <c r="AZ211" s="1">
        <f t="shared" si="140"/>
      </c>
      <c r="BA211" s="7">
        <f t="shared" si="141"/>
      </c>
      <c r="BB211" s="1">
        <f t="shared" si="142"/>
      </c>
      <c r="BC211" s="1">
        <f t="shared" si="143"/>
      </c>
      <c r="BD211" s="7">
        <f t="shared" si="144"/>
        <v>0</v>
      </c>
      <c r="BE211" s="7">
        <f t="shared" si="145"/>
      </c>
    </row>
    <row r="212" spans="10:57" ht="12.75">
      <c r="J212" s="7">
        <v>6400</v>
      </c>
      <c r="K212" s="7">
        <f t="shared" si="110"/>
        <v>96.66666666666667</v>
      </c>
      <c r="L212" s="7">
        <f t="shared" si="111"/>
        <v>1.0074125272201055</v>
      </c>
      <c r="M212" s="7">
        <f t="shared" si="112"/>
        <v>-0.007412527220105547</v>
      </c>
      <c r="N212" s="7">
        <f t="shared" si="113"/>
        <v>0.488437236450335</v>
      </c>
      <c r="O212" s="7">
        <f t="shared" si="114"/>
        <v>-528.7440174208675</v>
      </c>
      <c r="P212" s="7">
        <f t="shared" si="115"/>
        <v>39.191835884530846</v>
      </c>
      <c r="Q212" s="7">
        <f t="shared" si="116"/>
        <v>-13.491177575316511</v>
      </c>
      <c r="R212" s="7">
        <f t="shared" si="117"/>
        <v>13.491177575316511</v>
      </c>
      <c r="S212" s="7">
        <f>IF(Q212&gt;0,ERFC(Q212),(1+ERF(R212)))</f>
        <v>2</v>
      </c>
      <c r="T212" s="7">
        <f t="shared" si="118"/>
        <v>1.0432980954919466</v>
      </c>
      <c r="U212" s="7">
        <f t="shared" si="119"/>
        <v>0.6331569519321155</v>
      </c>
      <c r="V212" s="7">
        <f>ERF(T212)</f>
        <v>0.8599073647538391</v>
      </c>
      <c r="W212" s="7">
        <f>ERF(U212)</f>
        <v>0.6294369291874335</v>
      </c>
      <c r="X212" s="7">
        <f t="shared" si="120"/>
        <v>0.26437029360209885</v>
      </c>
      <c r="Z212" s="7">
        <f t="shared" si="121"/>
        <v>0</v>
      </c>
      <c r="AA212" s="7">
        <f t="shared" si="122"/>
        <v>1</v>
      </c>
      <c r="AB212" s="7">
        <f t="shared" si="123"/>
        <v>-644.7440174208675</v>
      </c>
      <c r="AC212" s="7">
        <f t="shared" si="124"/>
        <v>-16.45097768117952</v>
      </c>
      <c r="AD212" s="51">
        <f t="shared" si="125"/>
        <v>16.45097768117952</v>
      </c>
      <c r="AE212" s="1">
        <f>IF(AC212&gt;0,ERFC(AC212),(1+ERF(AD212)))</f>
        <v>2</v>
      </c>
      <c r="AF212" s="1" t="e">
        <f t="shared" si="126"/>
        <v>#DIV/0!</v>
      </c>
      <c r="AG212" s="1" t="e">
        <f t="shared" si="127"/>
        <v>#DIV/0!</v>
      </c>
      <c r="AH212" s="7" t="e">
        <f>ERF(AF212)</f>
        <v>#DIV/0!</v>
      </c>
      <c r="AI212" s="7" t="e">
        <f>ERF(AG212)</f>
        <v>#DIV/0!</v>
      </c>
      <c r="AJ212" s="7" t="e">
        <f t="shared" si="128"/>
        <v>#DIV/0!</v>
      </c>
      <c r="AL212" s="7">
        <f t="shared" si="129"/>
        <v>833.3333333333334</v>
      </c>
      <c r="AM212" s="7">
        <f t="shared" si="130"/>
        <v>0.0020764283165926375</v>
      </c>
      <c r="AN212" s="7">
        <f t="shared" si="131"/>
        <v>355.2559825791325</v>
      </c>
      <c r="AO212" s="7">
        <f t="shared" si="132"/>
        <v>9.064540472811922</v>
      </c>
      <c r="AP212" s="7">
        <f t="shared" si="133"/>
        <v>9.064540472811922</v>
      </c>
      <c r="AQ212" s="51">
        <f>IF(AO212&gt;0,ERFC(AO212),(1+ERF(AP212)))</f>
        <v>0</v>
      </c>
      <c r="AR212" s="7">
        <f t="shared" si="134"/>
        <v>0.3553345272593507</v>
      </c>
      <c r="AS212" s="7">
        <f t="shared" si="135"/>
        <v>0.21564548729448568</v>
      </c>
      <c r="AT212" s="7">
        <f>ERF(AR212)</f>
        <v>0.3846974435948048</v>
      </c>
      <c r="AU212" s="7">
        <f>ERF(AS212)</f>
        <v>0.23961006404453</v>
      </c>
      <c r="AV212" s="7">
        <f t="shared" si="136"/>
        <v>0</v>
      </c>
      <c r="AW212" s="7">
        <f t="shared" si="137"/>
        <v>0</v>
      </c>
      <c r="AX212" s="7">
        <f t="shared" si="138"/>
      </c>
      <c r="AY212" s="1">
        <f t="shared" si="139"/>
      </c>
      <c r="AZ212" s="1">
        <f t="shared" si="140"/>
      </c>
      <c r="BA212" s="7">
        <f t="shared" si="141"/>
      </c>
      <c r="BB212" s="1">
        <f t="shared" si="142"/>
      </c>
      <c r="BC212" s="1">
        <f t="shared" si="143"/>
      </c>
      <c r="BD212" s="7">
        <f t="shared" si="144"/>
        <v>0</v>
      </c>
      <c r="BE212" s="7">
        <f t="shared" si="145"/>
      </c>
    </row>
    <row r="213" spans="10:57" ht="12.75">
      <c r="J213" s="7">
        <v>6500</v>
      </c>
      <c r="K213" s="7">
        <f t="shared" si="110"/>
        <v>96.66666666666667</v>
      </c>
      <c r="L213" s="7">
        <f t="shared" si="111"/>
        <v>1.0074125272201055</v>
      </c>
      <c r="M213" s="7">
        <f t="shared" si="112"/>
        <v>-0.007412527220105547</v>
      </c>
      <c r="N213" s="7">
        <f t="shared" si="113"/>
        <v>0.488437236450335</v>
      </c>
      <c r="O213" s="7">
        <f t="shared" si="114"/>
        <v>-538.8181426930686</v>
      </c>
      <c r="P213" s="7">
        <f t="shared" si="115"/>
        <v>39.496835316262995</v>
      </c>
      <c r="Q213" s="7">
        <f t="shared" si="116"/>
        <v>-13.642058620104377</v>
      </c>
      <c r="R213" s="7">
        <f t="shared" si="117"/>
        <v>13.642058620104377</v>
      </c>
      <c r="S213" s="7">
        <f>IF(Q213&gt;0,ERFC(Q213),(1+ERF(R213)))</f>
        <v>2</v>
      </c>
      <c r="T213" s="7">
        <f t="shared" si="118"/>
        <v>1.0432980954919466</v>
      </c>
      <c r="U213" s="7">
        <f t="shared" si="119"/>
        <v>0.6331569519321155</v>
      </c>
      <c r="V213" s="7">
        <f>ERF(T213)</f>
        <v>0.8599073647538391</v>
      </c>
      <c r="W213" s="7">
        <f>ERF(U213)</f>
        <v>0.6294369291874335</v>
      </c>
      <c r="X213" s="7">
        <f t="shared" si="120"/>
        <v>0.26437029360209885</v>
      </c>
      <c r="Z213" s="7">
        <f t="shared" si="121"/>
        <v>0</v>
      </c>
      <c r="AA213" s="7">
        <f t="shared" si="122"/>
        <v>1</v>
      </c>
      <c r="AB213" s="7">
        <f t="shared" si="123"/>
        <v>-654.8181426930686</v>
      </c>
      <c r="AC213" s="7">
        <f t="shared" si="124"/>
        <v>-16.57900278464701</v>
      </c>
      <c r="AD213" s="51">
        <f t="shared" si="125"/>
        <v>16.57900278464701</v>
      </c>
      <c r="AE213" s="1">
        <f>IF(AC213&gt;0,ERFC(AC213),(1+ERF(AD213)))</f>
        <v>2</v>
      </c>
      <c r="AF213" s="1" t="e">
        <f t="shared" si="126"/>
        <v>#DIV/0!</v>
      </c>
      <c r="AG213" s="1" t="e">
        <f t="shared" si="127"/>
        <v>#DIV/0!</v>
      </c>
      <c r="AH213" s="7" t="e">
        <f>ERF(AF213)</f>
        <v>#DIV/0!</v>
      </c>
      <c r="AI213" s="7" t="e">
        <f>ERF(AG213)</f>
        <v>#DIV/0!</v>
      </c>
      <c r="AJ213" s="7" t="e">
        <f t="shared" si="128"/>
        <v>#DIV/0!</v>
      </c>
      <c r="AL213" s="7">
        <f t="shared" si="129"/>
        <v>833.3333333333334</v>
      </c>
      <c r="AM213" s="7">
        <f t="shared" si="130"/>
        <v>0.0020764283165926375</v>
      </c>
      <c r="AN213" s="7">
        <f t="shared" si="131"/>
        <v>345.1818573069314</v>
      </c>
      <c r="AO213" s="7">
        <f t="shared" si="132"/>
        <v>8.739481392444658</v>
      </c>
      <c r="AP213" s="7">
        <f t="shared" si="133"/>
        <v>8.739481392444658</v>
      </c>
      <c r="AQ213" s="51">
        <f>IF(AO213&gt;0,ERFC(AO213),(1+ERF(AP213)))</f>
        <v>0</v>
      </c>
      <c r="AR213" s="7">
        <f t="shared" si="134"/>
        <v>0.3553345272593507</v>
      </c>
      <c r="AS213" s="7">
        <f t="shared" si="135"/>
        <v>0.21564548729448568</v>
      </c>
      <c r="AT213" s="7">
        <f>ERF(AR213)</f>
        <v>0.3846974435948048</v>
      </c>
      <c r="AU213" s="7">
        <f>ERF(AS213)</f>
        <v>0.23961006404453</v>
      </c>
      <c r="AV213" s="7">
        <f t="shared" si="136"/>
        <v>0</v>
      </c>
      <c r="AW213" s="7">
        <f t="shared" si="137"/>
        <v>0</v>
      </c>
      <c r="AX213" s="7">
        <f t="shared" si="138"/>
      </c>
      <c r="AY213" s="1">
        <f t="shared" si="139"/>
      </c>
      <c r="AZ213" s="1">
        <f t="shared" si="140"/>
      </c>
      <c r="BA213" s="7">
        <f t="shared" si="141"/>
      </c>
      <c r="BB213" s="1">
        <f t="shared" si="142"/>
      </c>
      <c r="BC213" s="1">
        <f t="shared" si="143"/>
      </c>
      <c r="BD213" s="7">
        <f t="shared" si="144"/>
        <v>0</v>
      </c>
      <c r="BE213" s="7">
        <f t="shared" si="145"/>
      </c>
    </row>
    <row r="214" spans="10:57" ht="12.75">
      <c r="J214" s="7">
        <v>6600</v>
      </c>
      <c r="K214" s="7">
        <f t="shared" si="110"/>
        <v>96.66666666666667</v>
      </c>
      <c r="L214" s="7">
        <f t="shared" si="111"/>
        <v>1.0074125272201055</v>
      </c>
      <c r="M214" s="7">
        <f t="shared" si="112"/>
        <v>-0.007412527220105547</v>
      </c>
      <c r="N214" s="7">
        <f t="shared" si="113"/>
        <v>0.488437236450335</v>
      </c>
      <c r="O214" s="7">
        <f t="shared" si="114"/>
        <v>-548.8922679652696</v>
      </c>
      <c r="P214" s="7">
        <f t="shared" si="115"/>
        <v>39.7994974842648</v>
      </c>
      <c r="Q214" s="7">
        <f t="shared" si="116"/>
        <v>-13.791437145212216</v>
      </c>
      <c r="R214" s="7">
        <f t="shared" si="117"/>
        <v>13.791437145212216</v>
      </c>
      <c r="S214" s="7">
        <f>IF(Q214&gt;0,ERFC(Q214),(1+ERF(R214)))</f>
        <v>2</v>
      </c>
      <c r="T214" s="7">
        <f t="shared" si="118"/>
        <v>1.0432980954919466</v>
      </c>
      <c r="U214" s="7">
        <f t="shared" si="119"/>
        <v>0.6331569519321155</v>
      </c>
      <c r="V214" s="7">
        <f>ERF(T214)</f>
        <v>0.8599073647538391</v>
      </c>
      <c r="W214" s="7">
        <f>ERF(U214)</f>
        <v>0.6294369291874335</v>
      </c>
      <c r="X214" s="7">
        <f t="shared" si="120"/>
        <v>0.26437029360209885</v>
      </c>
      <c r="Z214" s="7">
        <f t="shared" si="121"/>
        <v>0</v>
      </c>
      <c r="AA214" s="7">
        <f t="shared" si="122"/>
        <v>1</v>
      </c>
      <c r="AB214" s="7">
        <f t="shared" si="123"/>
        <v>-664.8922679652696</v>
      </c>
      <c r="AC214" s="7">
        <f t="shared" si="124"/>
        <v>-16.70604680946393</v>
      </c>
      <c r="AD214" s="51">
        <f t="shared" si="125"/>
        <v>16.70604680946393</v>
      </c>
      <c r="AE214" s="1">
        <f>IF(AC214&gt;0,ERFC(AC214),(1+ERF(AD214)))</f>
        <v>2</v>
      </c>
      <c r="AF214" s="1" t="e">
        <f t="shared" si="126"/>
        <v>#DIV/0!</v>
      </c>
      <c r="AG214" s="1" t="e">
        <f t="shared" si="127"/>
        <v>#DIV/0!</v>
      </c>
      <c r="AH214" s="7" t="e">
        <f>ERF(AF214)</f>
        <v>#DIV/0!</v>
      </c>
      <c r="AI214" s="7" t="e">
        <f>ERF(AG214)</f>
        <v>#DIV/0!</v>
      </c>
      <c r="AJ214" s="7" t="e">
        <f t="shared" si="128"/>
        <v>#DIV/0!</v>
      </c>
      <c r="AL214" s="7">
        <f t="shared" si="129"/>
        <v>833.3333333333334</v>
      </c>
      <c r="AM214" s="7">
        <f t="shared" si="130"/>
        <v>0.0020764283165926375</v>
      </c>
      <c r="AN214" s="7">
        <f t="shared" si="131"/>
        <v>335.10773203473036</v>
      </c>
      <c r="AO214" s="7">
        <f t="shared" si="132"/>
        <v>8.419898572016372</v>
      </c>
      <c r="AP214" s="7">
        <f t="shared" si="133"/>
        <v>8.419898572016372</v>
      </c>
      <c r="AQ214" s="51">
        <f>IF(AO214&gt;0,ERFC(AO214),(1+ERF(AP214)))</f>
        <v>0</v>
      </c>
      <c r="AR214" s="7">
        <f t="shared" si="134"/>
        <v>0.3553345272593507</v>
      </c>
      <c r="AS214" s="7">
        <f t="shared" si="135"/>
        <v>0.21564548729448568</v>
      </c>
      <c r="AT214" s="7">
        <f>ERF(AR214)</f>
        <v>0.3846974435948048</v>
      </c>
      <c r="AU214" s="7">
        <f>ERF(AS214)</f>
        <v>0.23961006404453</v>
      </c>
      <c r="AV214" s="7">
        <f t="shared" si="136"/>
        <v>0</v>
      </c>
      <c r="AW214" s="7">
        <f t="shared" si="137"/>
        <v>0</v>
      </c>
      <c r="AX214" s="7">
        <f t="shared" si="138"/>
      </c>
      <c r="AY214" s="1">
        <f t="shared" si="139"/>
      </c>
      <c r="AZ214" s="1">
        <f t="shared" si="140"/>
      </c>
      <c r="BA214" s="7">
        <f t="shared" si="141"/>
      </c>
      <c r="BB214" s="1">
        <f t="shared" si="142"/>
      </c>
      <c r="BC214" s="1">
        <f t="shared" si="143"/>
      </c>
      <c r="BD214" s="7">
        <f t="shared" si="144"/>
        <v>0</v>
      </c>
      <c r="BE214" s="7">
        <f t="shared" si="145"/>
      </c>
    </row>
    <row r="215" spans="10:57" ht="12.75">
      <c r="J215" s="7">
        <v>6700</v>
      </c>
      <c r="K215" s="7">
        <f t="shared" si="110"/>
        <v>96.66666666666667</v>
      </c>
      <c r="L215" s="7">
        <f t="shared" si="111"/>
        <v>1.0074125272201055</v>
      </c>
      <c r="M215" s="7">
        <f t="shared" si="112"/>
        <v>-0.007412527220105547</v>
      </c>
      <c r="N215" s="7">
        <f t="shared" si="113"/>
        <v>0.488437236450335</v>
      </c>
      <c r="O215" s="7">
        <f t="shared" si="114"/>
        <v>-558.9663932374707</v>
      </c>
      <c r="P215" s="7">
        <f t="shared" si="115"/>
        <v>40.099875311526844</v>
      </c>
      <c r="Q215" s="7">
        <f t="shared" si="116"/>
        <v>-13.939354895619687</v>
      </c>
      <c r="R215" s="7">
        <f t="shared" si="117"/>
        <v>13.939354895619687</v>
      </c>
      <c r="S215" s="7">
        <f>IF(Q215&gt;0,ERFC(Q215),(1+ERF(R215)))</f>
        <v>2</v>
      </c>
      <c r="T215" s="7">
        <f t="shared" si="118"/>
        <v>1.0432980954919466</v>
      </c>
      <c r="U215" s="7">
        <f t="shared" si="119"/>
        <v>0.6331569519321155</v>
      </c>
      <c r="V215" s="7">
        <f>ERF(T215)</f>
        <v>0.8599073647538391</v>
      </c>
      <c r="W215" s="7">
        <f>ERF(U215)</f>
        <v>0.6294369291874335</v>
      </c>
      <c r="X215" s="7">
        <f t="shared" si="120"/>
        <v>0.26437029360209885</v>
      </c>
      <c r="Z215" s="7">
        <f t="shared" si="121"/>
        <v>0</v>
      </c>
      <c r="AA215" s="7">
        <f t="shared" si="122"/>
        <v>1</v>
      </c>
      <c r="AB215" s="7">
        <f t="shared" si="123"/>
        <v>-674.9663932374707</v>
      </c>
      <c r="AC215" s="7">
        <f t="shared" si="124"/>
        <v>-16.832131970331822</v>
      </c>
      <c r="AD215" s="51">
        <f t="shared" si="125"/>
        <v>16.832131970331822</v>
      </c>
      <c r="AE215" s="1">
        <f>IF(AC215&gt;0,ERFC(AC215),(1+ERF(AD215)))</f>
        <v>2</v>
      </c>
      <c r="AF215" s="1" t="e">
        <f t="shared" si="126"/>
        <v>#DIV/0!</v>
      </c>
      <c r="AG215" s="1" t="e">
        <f t="shared" si="127"/>
        <v>#DIV/0!</v>
      </c>
      <c r="AH215" s="7" t="e">
        <f>ERF(AF215)</f>
        <v>#DIV/0!</v>
      </c>
      <c r="AI215" s="7" t="e">
        <f>ERF(AG215)</f>
        <v>#DIV/0!</v>
      </c>
      <c r="AJ215" s="7" t="e">
        <f t="shared" si="128"/>
        <v>#DIV/0!</v>
      </c>
      <c r="AL215" s="7">
        <f t="shared" si="129"/>
        <v>833.3333333333334</v>
      </c>
      <c r="AM215" s="7">
        <f t="shared" si="130"/>
        <v>0.0020764283165926375</v>
      </c>
      <c r="AN215" s="7">
        <f t="shared" si="131"/>
        <v>325.0336067625293</v>
      </c>
      <c r="AO215" s="7">
        <f t="shared" si="132"/>
        <v>8.105601432359</v>
      </c>
      <c r="AP215" s="7">
        <f t="shared" si="133"/>
        <v>8.105601432359</v>
      </c>
      <c r="AQ215" s="51">
        <f>IF(AO215&gt;0,ERFC(AO215),(1+ERF(AP215)))</f>
        <v>0</v>
      </c>
      <c r="AR215" s="7">
        <f t="shared" si="134"/>
        <v>0.3553345272593507</v>
      </c>
      <c r="AS215" s="7">
        <f t="shared" si="135"/>
        <v>0.21564548729448568</v>
      </c>
      <c r="AT215" s="7">
        <f>ERF(AR215)</f>
        <v>0.3846974435948048</v>
      </c>
      <c r="AU215" s="7">
        <f>ERF(AS215)</f>
        <v>0.23961006404453</v>
      </c>
      <c r="AV215" s="7">
        <f t="shared" si="136"/>
        <v>0</v>
      </c>
      <c r="AW215" s="7">
        <f t="shared" si="137"/>
        <v>0</v>
      </c>
      <c r="AX215" s="7">
        <f t="shared" si="138"/>
      </c>
      <c r="AY215" s="1">
        <f t="shared" si="139"/>
      </c>
      <c r="AZ215" s="1">
        <f t="shared" si="140"/>
      </c>
      <c r="BA215" s="7">
        <f t="shared" si="141"/>
      </c>
      <c r="BB215" s="1">
        <f t="shared" si="142"/>
      </c>
      <c r="BC215" s="1">
        <f t="shared" si="143"/>
      </c>
      <c r="BD215" s="7">
        <f t="shared" si="144"/>
        <v>0</v>
      </c>
      <c r="BE215" s="7">
        <f t="shared" si="145"/>
      </c>
    </row>
    <row r="216" spans="10:57" ht="12.75">
      <c r="J216" s="7">
        <v>6800</v>
      </c>
      <c r="K216" s="7">
        <f t="shared" si="110"/>
        <v>96.66666666666667</v>
      </c>
      <c r="L216" s="7">
        <f t="shared" si="111"/>
        <v>1.0074125272201055</v>
      </c>
      <c r="M216" s="7">
        <f t="shared" si="112"/>
        <v>-0.007412527220105547</v>
      </c>
      <c r="N216" s="7">
        <f t="shared" si="113"/>
        <v>0.488437236450335</v>
      </c>
      <c r="O216" s="7">
        <f t="shared" si="114"/>
        <v>-569.0405185096718</v>
      </c>
      <c r="P216" s="7">
        <f t="shared" si="115"/>
        <v>40.39801975344831</v>
      </c>
      <c r="Q216" s="7">
        <f t="shared" si="116"/>
        <v>-14.085851781413107</v>
      </c>
      <c r="R216" s="7">
        <f t="shared" si="117"/>
        <v>14.085851781413107</v>
      </c>
      <c r="S216" s="7">
        <f>IF(Q216&gt;0,ERFC(Q216),(1+ERF(R216)))</f>
        <v>2</v>
      </c>
      <c r="T216" s="7">
        <f t="shared" si="118"/>
        <v>1.0432980954919466</v>
      </c>
      <c r="U216" s="7">
        <f t="shared" si="119"/>
        <v>0.6331569519321155</v>
      </c>
      <c r="V216" s="7">
        <f>ERF(T216)</f>
        <v>0.8599073647538391</v>
      </c>
      <c r="W216" s="7">
        <f>ERF(U216)</f>
        <v>0.6294369291874335</v>
      </c>
      <c r="X216" s="7">
        <f t="shared" si="120"/>
        <v>0.26437029360209885</v>
      </c>
      <c r="Z216" s="7">
        <f t="shared" si="121"/>
        <v>0</v>
      </c>
      <c r="AA216" s="7">
        <f t="shared" si="122"/>
        <v>1</v>
      </c>
      <c r="AB216" s="7">
        <f t="shared" si="123"/>
        <v>-685.0405185096718</v>
      </c>
      <c r="AC216" s="7">
        <f t="shared" si="124"/>
        <v>-16.95727965604546</v>
      </c>
      <c r="AD216" s="51">
        <f t="shared" si="125"/>
        <v>16.95727965604546</v>
      </c>
      <c r="AE216" s="1">
        <f>IF(AC216&gt;0,ERFC(AC216),(1+ERF(AD216)))</f>
        <v>2</v>
      </c>
      <c r="AF216" s="1" t="e">
        <f t="shared" si="126"/>
        <v>#DIV/0!</v>
      </c>
      <c r="AG216" s="1" t="e">
        <f t="shared" si="127"/>
        <v>#DIV/0!</v>
      </c>
      <c r="AH216" s="7" t="e">
        <f>ERF(AF216)</f>
        <v>#DIV/0!</v>
      </c>
      <c r="AI216" s="7" t="e">
        <f>ERF(AG216)</f>
        <v>#DIV/0!</v>
      </c>
      <c r="AJ216" s="7" t="e">
        <f t="shared" si="128"/>
        <v>#DIV/0!</v>
      </c>
      <c r="AL216" s="7">
        <f t="shared" si="129"/>
        <v>833.3333333333334</v>
      </c>
      <c r="AM216" s="7">
        <f t="shared" si="130"/>
        <v>0.0020764283165926375</v>
      </c>
      <c r="AN216" s="7">
        <f t="shared" si="131"/>
        <v>314.95948149032824</v>
      </c>
      <c r="AO216" s="7">
        <f t="shared" si="132"/>
        <v>7.796408918371396</v>
      </c>
      <c r="AP216" s="7">
        <f t="shared" si="133"/>
        <v>7.796408918371396</v>
      </c>
      <c r="AQ216" s="51">
        <f>IF(AO216&gt;0,ERFC(AO216),(1+ERF(AP216)))</f>
        <v>0</v>
      </c>
      <c r="AR216" s="7">
        <f t="shared" si="134"/>
        <v>0.3553345272593507</v>
      </c>
      <c r="AS216" s="7">
        <f t="shared" si="135"/>
        <v>0.21564548729448568</v>
      </c>
      <c r="AT216" s="7">
        <f>ERF(AR216)</f>
        <v>0.3846974435948048</v>
      </c>
      <c r="AU216" s="7">
        <f>ERF(AS216)</f>
        <v>0.23961006404453</v>
      </c>
      <c r="AV216" s="7">
        <f t="shared" si="136"/>
        <v>0</v>
      </c>
      <c r="AW216" s="7">
        <f t="shared" si="137"/>
        <v>0</v>
      </c>
      <c r="AX216" s="7">
        <f t="shared" si="138"/>
      </c>
      <c r="AY216" s="1">
        <f t="shared" si="139"/>
      </c>
      <c r="AZ216" s="1">
        <f t="shared" si="140"/>
      </c>
      <c r="BA216" s="7">
        <f t="shared" si="141"/>
      </c>
      <c r="BB216" s="1">
        <f t="shared" si="142"/>
      </c>
      <c r="BC216" s="1">
        <f t="shared" si="143"/>
      </c>
      <c r="BD216" s="7">
        <f t="shared" si="144"/>
        <v>0</v>
      </c>
      <c r="BE216" s="7">
        <f t="shared" si="145"/>
      </c>
    </row>
    <row r="217" spans="10:57" ht="12.75">
      <c r="J217" s="7">
        <v>6900</v>
      </c>
      <c r="K217" s="7">
        <f t="shared" si="110"/>
        <v>96.66666666666667</v>
      </c>
      <c r="L217" s="7">
        <f t="shared" si="111"/>
        <v>1.0074125272201055</v>
      </c>
      <c r="M217" s="7">
        <f t="shared" si="112"/>
        <v>-0.007412527220105547</v>
      </c>
      <c r="N217" s="7">
        <f t="shared" si="113"/>
        <v>0.488437236450335</v>
      </c>
      <c r="O217" s="7">
        <f t="shared" si="114"/>
        <v>-579.1146437818728</v>
      </c>
      <c r="P217" s="7">
        <f t="shared" si="115"/>
        <v>40.69397989875161</v>
      </c>
      <c r="Q217" s="7">
        <f t="shared" si="116"/>
        <v>-14.230965986190961</v>
      </c>
      <c r="R217" s="7">
        <f t="shared" si="117"/>
        <v>14.230965986190961</v>
      </c>
      <c r="S217" s="7">
        <f>IF(Q217&gt;0,ERFC(Q217),(1+ERF(R217)))</f>
        <v>2</v>
      </c>
      <c r="T217" s="7">
        <f t="shared" si="118"/>
        <v>1.0432980954919466</v>
      </c>
      <c r="U217" s="7">
        <f t="shared" si="119"/>
        <v>0.6331569519321155</v>
      </c>
      <c r="V217" s="7">
        <f>ERF(T217)</f>
        <v>0.8599073647538391</v>
      </c>
      <c r="W217" s="7">
        <f>ERF(U217)</f>
        <v>0.6294369291874335</v>
      </c>
      <c r="X217" s="7">
        <f t="shared" si="120"/>
        <v>0.26437029360209885</v>
      </c>
      <c r="Z217" s="7">
        <f t="shared" si="121"/>
        <v>0</v>
      </c>
      <c r="AA217" s="7">
        <f t="shared" si="122"/>
        <v>1</v>
      </c>
      <c r="AB217" s="7">
        <f t="shared" si="123"/>
        <v>-695.1146437818728</v>
      </c>
      <c r="AC217" s="7">
        <f t="shared" si="124"/>
        <v>-17.081510471852305</v>
      </c>
      <c r="AD217" s="51">
        <f t="shared" si="125"/>
        <v>17.081510471852305</v>
      </c>
      <c r="AE217" s="1">
        <f>IF(AC217&gt;0,ERFC(AC217),(1+ERF(AD217)))</f>
        <v>2</v>
      </c>
      <c r="AF217" s="1" t="e">
        <f t="shared" si="126"/>
        <v>#DIV/0!</v>
      </c>
      <c r="AG217" s="1" t="e">
        <f t="shared" si="127"/>
        <v>#DIV/0!</v>
      </c>
      <c r="AH217" s="7" t="e">
        <f>ERF(AF217)</f>
        <v>#DIV/0!</v>
      </c>
      <c r="AI217" s="7" t="e">
        <f>ERF(AG217)</f>
        <v>#DIV/0!</v>
      </c>
      <c r="AJ217" s="7" t="e">
        <f t="shared" si="128"/>
        <v>#DIV/0!</v>
      </c>
      <c r="AL217" s="7">
        <f t="shared" si="129"/>
        <v>833.3333333333334</v>
      </c>
      <c r="AM217" s="7">
        <f t="shared" si="130"/>
        <v>0.0020764283165926375</v>
      </c>
      <c r="AN217" s="7">
        <f t="shared" si="131"/>
        <v>304.8853562181272</v>
      </c>
      <c r="AO217" s="7">
        <f t="shared" si="132"/>
        <v>7.492148887297217</v>
      </c>
      <c r="AP217" s="7">
        <f t="shared" si="133"/>
        <v>7.492148887297217</v>
      </c>
      <c r="AQ217" s="51">
        <f>IF(AO217&gt;0,ERFC(AO217),(1+ERF(AP217)))</f>
        <v>0</v>
      </c>
      <c r="AR217" s="7">
        <f t="shared" si="134"/>
        <v>0.3553345272593507</v>
      </c>
      <c r="AS217" s="7">
        <f t="shared" si="135"/>
        <v>0.21564548729448568</v>
      </c>
      <c r="AT217" s="7">
        <f>ERF(AR217)</f>
        <v>0.3846974435948048</v>
      </c>
      <c r="AU217" s="7">
        <f>ERF(AS217)</f>
        <v>0.23961006404453</v>
      </c>
      <c r="AV217" s="7">
        <f t="shared" si="136"/>
        <v>0</v>
      </c>
      <c r="AW217" s="7">
        <f t="shared" si="137"/>
        <v>0</v>
      </c>
      <c r="AX217" s="7">
        <f t="shared" si="138"/>
      </c>
      <c r="AY217" s="1">
        <f t="shared" si="139"/>
      </c>
      <c r="AZ217" s="1">
        <f t="shared" si="140"/>
      </c>
      <c r="BA217" s="7">
        <f t="shared" si="141"/>
      </c>
      <c r="BB217" s="1">
        <f t="shared" si="142"/>
      </c>
      <c r="BC217" s="1">
        <f t="shared" si="143"/>
      </c>
      <c r="BD217" s="7">
        <f t="shared" si="144"/>
        <v>0</v>
      </c>
      <c r="BE217" s="7">
        <f t="shared" si="145"/>
      </c>
    </row>
    <row r="218" spans="10:57" ht="12.75">
      <c r="J218" s="7">
        <v>7000</v>
      </c>
      <c r="K218" s="7">
        <f t="shared" si="110"/>
        <v>96.66666666666667</v>
      </c>
      <c r="L218" s="7">
        <f t="shared" si="111"/>
        <v>1.0074125272201055</v>
      </c>
      <c r="M218" s="7">
        <f t="shared" si="112"/>
        <v>-0.007412527220105547</v>
      </c>
      <c r="N218" s="7">
        <f t="shared" si="113"/>
        <v>0.488437236450335</v>
      </c>
      <c r="O218" s="7">
        <f t="shared" si="114"/>
        <v>-589.1887690540739</v>
      </c>
      <c r="P218" s="7">
        <f t="shared" si="115"/>
        <v>40.98780306383839</v>
      </c>
      <c r="Q218" s="7">
        <f t="shared" si="116"/>
        <v>-14.374734067508179</v>
      </c>
      <c r="R218" s="7">
        <f t="shared" si="117"/>
        <v>14.374734067508179</v>
      </c>
      <c r="S218" s="7">
        <f>IF(Q218&gt;0,ERFC(Q218),(1+ERF(R218)))</f>
        <v>2</v>
      </c>
      <c r="T218" s="7">
        <f t="shared" si="118"/>
        <v>1.0432980954919466</v>
      </c>
      <c r="U218" s="7">
        <f t="shared" si="119"/>
        <v>0.6331569519321155</v>
      </c>
      <c r="V218" s="7">
        <f>ERF(T218)</f>
        <v>0.8599073647538391</v>
      </c>
      <c r="W218" s="7">
        <f>ERF(U218)</f>
        <v>0.6294369291874335</v>
      </c>
      <c r="X218" s="7">
        <f t="shared" si="120"/>
        <v>0.26437029360209885</v>
      </c>
      <c r="Z218" s="7">
        <f t="shared" si="121"/>
        <v>0</v>
      </c>
      <c r="AA218" s="7">
        <f t="shared" si="122"/>
        <v>1</v>
      </c>
      <c r="AB218" s="7">
        <f t="shared" si="123"/>
        <v>-705.1887690540739</v>
      </c>
      <c r="AC218" s="7">
        <f t="shared" si="124"/>
        <v>-17.204844279058925</v>
      </c>
      <c r="AD218" s="51">
        <f t="shared" si="125"/>
        <v>17.204844279058925</v>
      </c>
      <c r="AE218" s="1">
        <f>IF(AC218&gt;0,ERFC(AC218),(1+ERF(AD218)))</f>
        <v>2</v>
      </c>
      <c r="AF218" s="1" t="e">
        <f t="shared" si="126"/>
        <v>#DIV/0!</v>
      </c>
      <c r="AG218" s="1" t="e">
        <f t="shared" si="127"/>
        <v>#DIV/0!</v>
      </c>
      <c r="AH218" s="7" t="e">
        <f>ERF(AF218)</f>
        <v>#DIV/0!</v>
      </c>
      <c r="AI218" s="7" t="e">
        <f>ERF(AG218)</f>
        <v>#DIV/0!</v>
      </c>
      <c r="AJ218" s="7" t="e">
        <f t="shared" si="128"/>
        <v>#DIV/0!</v>
      </c>
      <c r="AL218" s="7">
        <f t="shared" si="129"/>
        <v>833.3333333333334</v>
      </c>
      <c r="AM218" s="7">
        <f t="shared" si="130"/>
        <v>0.0020764283165926375</v>
      </c>
      <c r="AN218" s="7">
        <f t="shared" si="131"/>
        <v>294.8112309459261</v>
      </c>
      <c r="AO218" s="7">
        <f t="shared" si="132"/>
        <v>7.192657544654405</v>
      </c>
      <c r="AP218" s="7">
        <f t="shared" si="133"/>
        <v>7.192657544654405</v>
      </c>
      <c r="AQ218" s="51">
        <f>IF(AO218&gt;0,ERFC(AO218),(1+ERF(AP218)))</f>
        <v>0</v>
      </c>
      <c r="AR218" s="7">
        <f t="shared" si="134"/>
        <v>0.3553345272593507</v>
      </c>
      <c r="AS218" s="7">
        <f t="shared" si="135"/>
        <v>0.21564548729448568</v>
      </c>
      <c r="AT218" s="7">
        <f>ERF(AR218)</f>
        <v>0.3846974435948048</v>
      </c>
      <c r="AU218" s="7">
        <f>ERF(AS218)</f>
        <v>0.23961006404453</v>
      </c>
      <c r="AV218" s="7">
        <f t="shared" si="136"/>
        <v>0</v>
      </c>
      <c r="AW218" s="7">
        <f t="shared" si="137"/>
        <v>0</v>
      </c>
      <c r="AX218" s="7">
        <f t="shared" si="138"/>
      </c>
      <c r="AY218" s="1">
        <f t="shared" si="139"/>
      </c>
      <c r="AZ218" s="1">
        <f t="shared" si="140"/>
      </c>
      <c r="BA218" s="7">
        <f t="shared" si="141"/>
      </c>
      <c r="BB218" s="1">
        <f t="shared" si="142"/>
      </c>
      <c r="BC218" s="1">
        <f t="shared" si="143"/>
      </c>
      <c r="BD218" s="7">
        <f t="shared" si="144"/>
        <v>0</v>
      </c>
      <c r="BE218" s="7">
        <f t="shared" si="145"/>
      </c>
    </row>
    <row r="219" spans="10:57" ht="12.75">
      <c r="J219" s="7">
        <v>7100</v>
      </c>
      <c r="K219" s="7">
        <f t="shared" si="110"/>
        <v>96.66666666666667</v>
      </c>
      <c r="L219" s="7">
        <f t="shared" si="111"/>
        <v>1.0074125272201055</v>
      </c>
      <c r="M219" s="7">
        <f t="shared" si="112"/>
        <v>-0.007412527220105547</v>
      </c>
      <c r="N219" s="7">
        <f t="shared" si="113"/>
        <v>0.488437236450335</v>
      </c>
      <c r="O219" s="7">
        <f t="shared" si="114"/>
        <v>-599.2628943262749</v>
      </c>
      <c r="P219" s="7">
        <f t="shared" si="115"/>
        <v>41.27953488110059</v>
      </c>
      <c r="Q219" s="7">
        <f t="shared" si="116"/>
        <v>-14.517191050053263</v>
      </c>
      <c r="R219" s="7">
        <f t="shared" si="117"/>
        <v>14.517191050053263</v>
      </c>
      <c r="S219" s="7">
        <f>IF(Q219&gt;0,ERFC(Q219),(1+ERF(R219)))</f>
        <v>2</v>
      </c>
      <c r="T219" s="7">
        <f t="shared" si="118"/>
        <v>1.0432980954919466</v>
      </c>
      <c r="U219" s="7">
        <f t="shared" si="119"/>
        <v>0.6331569519321155</v>
      </c>
      <c r="V219" s="7">
        <f>ERF(T219)</f>
        <v>0.8599073647538391</v>
      </c>
      <c r="W219" s="7">
        <f>ERF(U219)</f>
        <v>0.6294369291874335</v>
      </c>
      <c r="X219" s="7">
        <f t="shared" si="120"/>
        <v>0.26437029360209885</v>
      </c>
      <c r="Z219" s="7">
        <f t="shared" si="121"/>
        <v>0</v>
      </c>
      <c r="AA219" s="7">
        <f t="shared" si="122"/>
        <v>1</v>
      </c>
      <c r="AB219" s="7">
        <f t="shared" si="123"/>
        <v>-715.2628943262749</v>
      </c>
      <c r="AC219" s="7">
        <f t="shared" si="124"/>
        <v>-17.327300232100015</v>
      </c>
      <c r="AD219" s="51">
        <f t="shared" si="125"/>
        <v>17.327300232100015</v>
      </c>
      <c r="AE219" s="1">
        <f>IF(AC219&gt;0,ERFC(AC219),(1+ERF(AD219)))</f>
        <v>2</v>
      </c>
      <c r="AF219" s="1" t="e">
        <f t="shared" si="126"/>
        <v>#DIV/0!</v>
      </c>
      <c r="AG219" s="1" t="e">
        <f t="shared" si="127"/>
        <v>#DIV/0!</v>
      </c>
      <c r="AH219" s="7" t="e">
        <f>ERF(AF219)</f>
        <v>#DIV/0!</v>
      </c>
      <c r="AI219" s="7" t="e">
        <f>ERF(AG219)</f>
        <v>#DIV/0!</v>
      </c>
      <c r="AJ219" s="7" t="e">
        <f t="shared" si="128"/>
        <v>#DIV/0!</v>
      </c>
      <c r="AL219" s="7">
        <f t="shared" si="129"/>
        <v>833.3333333333334</v>
      </c>
      <c r="AM219" s="7">
        <f t="shared" si="130"/>
        <v>0.0020764283165926375</v>
      </c>
      <c r="AN219" s="7">
        <f t="shared" si="131"/>
        <v>284.73710567372507</v>
      </c>
      <c r="AO219" s="7">
        <f t="shared" si="132"/>
        <v>6.897778923475444</v>
      </c>
      <c r="AP219" s="7">
        <f t="shared" si="133"/>
        <v>6.897778923475444</v>
      </c>
      <c r="AQ219" s="51">
        <f>IF(AO219&gt;0,ERFC(AO219),(1+ERF(AP219)))</f>
        <v>0</v>
      </c>
      <c r="AR219" s="7">
        <f t="shared" si="134"/>
        <v>0.3553345272593507</v>
      </c>
      <c r="AS219" s="7">
        <f t="shared" si="135"/>
        <v>0.21564548729448568</v>
      </c>
      <c r="AT219" s="7">
        <f>ERF(AR219)</f>
        <v>0.3846974435948048</v>
      </c>
      <c r="AU219" s="7">
        <f>ERF(AS219)</f>
        <v>0.23961006404453</v>
      </c>
      <c r="AV219" s="7">
        <f t="shared" si="136"/>
        <v>0</v>
      </c>
      <c r="AW219" s="7">
        <f t="shared" si="137"/>
        <v>0</v>
      </c>
      <c r="AX219" s="7">
        <f t="shared" si="138"/>
      </c>
      <c r="AY219" s="1">
        <f t="shared" si="139"/>
      </c>
      <c r="AZ219" s="1">
        <f t="shared" si="140"/>
      </c>
      <c r="BA219" s="7">
        <f t="shared" si="141"/>
      </c>
      <c r="BB219" s="1">
        <f t="shared" si="142"/>
      </c>
      <c r="BC219" s="1">
        <f t="shared" si="143"/>
      </c>
      <c r="BD219" s="7">
        <f t="shared" si="144"/>
        <v>0</v>
      </c>
      <c r="BE219" s="7">
        <f t="shared" si="145"/>
      </c>
    </row>
    <row r="220" spans="10:57" ht="12.75">
      <c r="J220" s="7">
        <v>7200</v>
      </c>
      <c r="K220" s="7">
        <f t="shared" si="110"/>
        <v>96.66666666666667</v>
      </c>
      <c r="L220" s="7">
        <f t="shared" si="111"/>
        <v>1.0074125272201055</v>
      </c>
      <c r="M220" s="7">
        <f t="shared" si="112"/>
        <v>-0.007412527220105547</v>
      </c>
      <c r="N220" s="7">
        <f t="shared" si="113"/>
        <v>0.488437236450335</v>
      </c>
      <c r="O220" s="7">
        <f t="shared" si="114"/>
        <v>-609.337019598476</v>
      </c>
      <c r="P220" s="7">
        <f t="shared" si="115"/>
        <v>41.569219381653056</v>
      </c>
      <c r="Q220" s="7">
        <f t="shared" si="116"/>
        <v>-14.658370512182682</v>
      </c>
      <c r="R220" s="7">
        <f t="shared" si="117"/>
        <v>14.658370512182682</v>
      </c>
      <c r="S220" s="7">
        <f>IF(Q220&gt;0,ERFC(Q220),(1+ERF(R220)))</f>
        <v>2</v>
      </c>
      <c r="T220" s="7">
        <f t="shared" si="118"/>
        <v>1.0432980954919466</v>
      </c>
      <c r="U220" s="7">
        <f t="shared" si="119"/>
        <v>0.6331569519321155</v>
      </c>
      <c r="V220" s="7">
        <f>ERF(T220)</f>
        <v>0.8599073647538391</v>
      </c>
      <c r="W220" s="7">
        <f>ERF(U220)</f>
        <v>0.6294369291874335</v>
      </c>
      <c r="X220" s="7">
        <f t="shared" si="120"/>
        <v>0.26437029360209885</v>
      </c>
      <c r="Z220" s="7">
        <f t="shared" si="121"/>
        <v>0</v>
      </c>
      <c r="AA220" s="7">
        <f t="shared" si="122"/>
        <v>1</v>
      </c>
      <c r="AB220" s="7">
        <f t="shared" si="123"/>
        <v>-725.337019598476</v>
      </c>
      <c r="AC220" s="7">
        <f t="shared" si="124"/>
        <v>-17.448896813265872</v>
      </c>
      <c r="AD220" s="51">
        <f t="shared" si="125"/>
        <v>17.448896813265872</v>
      </c>
      <c r="AE220" s="1">
        <f>IF(AC220&gt;0,ERFC(AC220),(1+ERF(AD220)))</f>
        <v>2</v>
      </c>
      <c r="AF220" s="1" t="e">
        <f t="shared" si="126"/>
        <v>#DIV/0!</v>
      </c>
      <c r="AG220" s="1" t="e">
        <f t="shared" si="127"/>
        <v>#DIV/0!</v>
      </c>
      <c r="AH220" s="7" t="e">
        <f>ERF(AF220)</f>
        <v>#DIV/0!</v>
      </c>
      <c r="AI220" s="7" t="e">
        <f>ERF(AG220)</f>
        <v>#DIV/0!</v>
      </c>
      <c r="AJ220" s="7" t="e">
        <f t="shared" si="128"/>
        <v>#DIV/0!</v>
      </c>
      <c r="AL220" s="7">
        <f t="shared" si="129"/>
        <v>833.3333333333334</v>
      </c>
      <c r="AM220" s="7">
        <f t="shared" si="130"/>
        <v>0.0020764283165926375</v>
      </c>
      <c r="AN220" s="7">
        <f t="shared" si="131"/>
        <v>274.662980401524</v>
      </c>
      <c r="AO220" s="7">
        <f t="shared" si="132"/>
        <v>6.607364402968533</v>
      </c>
      <c r="AP220" s="7">
        <f t="shared" si="133"/>
        <v>6.607364402968533</v>
      </c>
      <c r="AQ220" s="51">
        <f>IF(AO220&gt;0,ERFC(AO220),(1+ERF(AP220)))</f>
        <v>0</v>
      </c>
      <c r="AR220" s="7">
        <f t="shared" si="134"/>
        <v>0.3553345272593507</v>
      </c>
      <c r="AS220" s="7">
        <f t="shared" si="135"/>
        <v>0.21564548729448568</v>
      </c>
      <c r="AT220" s="7">
        <f>ERF(AR220)</f>
        <v>0.3846974435948048</v>
      </c>
      <c r="AU220" s="7">
        <f>ERF(AS220)</f>
        <v>0.23961006404453</v>
      </c>
      <c r="AV220" s="7">
        <f t="shared" si="136"/>
        <v>0</v>
      </c>
      <c r="AW220" s="7">
        <f t="shared" si="137"/>
        <v>0</v>
      </c>
      <c r="AX220" s="7">
        <f t="shared" si="138"/>
      </c>
      <c r="AY220" s="1">
        <f t="shared" si="139"/>
      </c>
      <c r="AZ220" s="1">
        <f t="shared" si="140"/>
      </c>
      <c r="BA220" s="7">
        <f t="shared" si="141"/>
      </c>
      <c r="BB220" s="1">
        <f t="shared" si="142"/>
      </c>
      <c r="BC220" s="1">
        <f t="shared" si="143"/>
      </c>
      <c r="BD220" s="7">
        <f t="shared" si="144"/>
        <v>0</v>
      </c>
      <c r="BE220" s="7">
        <f t="shared" si="145"/>
      </c>
    </row>
    <row r="221" spans="10:57" ht="12.75">
      <c r="J221" s="7">
        <v>7300</v>
      </c>
      <c r="K221" s="7">
        <f t="shared" si="110"/>
        <v>96.66666666666667</v>
      </c>
      <c r="L221" s="7">
        <f t="shared" si="111"/>
        <v>1.0074125272201055</v>
      </c>
      <c r="M221" s="7">
        <f t="shared" si="112"/>
        <v>-0.007412527220105547</v>
      </c>
      <c r="N221" s="7">
        <f t="shared" si="113"/>
        <v>0.488437236450335</v>
      </c>
      <c r="O221" s="7">
        <f t="shared" si="114"/>
        <v>-619.411144870677</v>
      </c>
      <c r="P221" s="7">
        <f t="shared" si="115"/>
        <v>41.8568990729127</v>
      </c>
      <c r="Q221" s="7">
        <f t="shared" si="116"/>
        <v>-14.798304666375136</v>
      </c>
      <c r="R221" s="7">
        <f t="shared" si="117"/>
        <v>14.798304666375136</v>
      </c>
      <c r="S221" s="7">
        <f>IF(Q221&gt;0,ERFC(Q221),(1+ERF(R221)))</f>
        <v>2</v>
      </c>
      <c r="T221" s="7">
        <f t="shared" si="118"/>
        <v>1.0432980954919466</v>
      </c>
      <c r="U221" s="7">
        <f t="shared" si="119"/>
        <v>0.6331569519321155</v>
      </c>
      <c r="V221" s="7">
        <f>ERF(T221)</f>
        <v>0.8599073647538391</v>
      </c>
      <c r="W221" s="7">
        <f>ERF(U221)</f>
        <v>0.6294369291874335</v>
      </c>
      <c r="X221" s="7">
        <f t="shared" si="120"/>
        <v>0.26437029360209885</v>
      </c>
      <c r="Z221" s="7">
        <f t="shared" si="121"/>
        <v>0</v>
      </c>
      <c r="AA221" s="7">
        <f t="shared" si="122"/>
        <v>1</v>
      </c>
      <c r="AB221" s="7">
        <f t="shared" si="123"/>
        <v>-735.411144870677</v>
      </c>
      <c r="AC221" s="7">
        <f t="shared" si="124"/>
        <v>-17.569651865266614</v>
      </c>
      <c r="AD221" s="51">
        <f t="shared" si="125"/>
        <v>17.569651865266614</v>
      </c>
      <c r="AE221" s="1">
        <f>IF(AC221&gt;0,ERFC(AC221),(1+ERF(AD221)))</f>
        <v>2</v>
      </c>
      <c r="AF221" s="1" t="e">
        <f t="shared" si="126"/>
        <v>#DIV/0!</v>
      </c>
      <c r="AG221" s="1" t="e">
        <f t="shared" si="127"/>
        <v>#DIV/0!</v>
      </c>
      <c r="AH221" s="7" t="e">
        <f>ERF(AF221)</f>
        <v>#DIV/0!</v>
      </c>
      <c r="AI221" s="7" t="e">
        <f>ERF(AG221)</f>
        <v>#DIV/0!</v>
      </c>
      <c r="AJ221" s="7" t="e">
        <f t="shared" si="128"/>
        <v>#DIV/0!</v>
      </c>
      <c r="AL221" s="7">
        <f t="shared" si="129"/>
        <v>833.3333333333334</v>
      </c>
      <c r="AM221" s="7">
        <f t="shared" si="130"/>
        <v>0.0020764283165926375</v>
      </c>
      <c r="AN221" s="7">
        <f t="shared" si="131"/>
        <v>264.58885512932295</v>
      </c>
      <c r="AO221" s="7">
        <f t="shared" si="132"/>
        <v>6.321272263108214</v>
      </c>
      <c r="AP221" s="7">
        <f t="shared" si="133"/>
        <v>6.321272263108214</v>
      </c>
      <c r="AQ221" s="51">
        <f>IF(AO221&gt;0,ERFC(AO221),(1+ERF(AP221)))</f>
        <v>0</v>
      </c>
      <c r="AR221" s="7">
        <f t="shared" si="134"/>
        <v>0.3553345272593507</v>
      </c>
      <c r="AS221" s="7">
        <f t="shared" si="135"/>
        <v>0.21564548729448568</v>
      </c>
      <c r="AT221" s="7">
        <f>ERF(AR221)</f>
        <v>0.3846974435948048</v>
      </c>
      <c r="AU221" s="7">
        <f>ERF(AS221)</f>
        <v>0.23961006404453</v>
      </c>
      <c r="AV221" s="7">
        <f t="shared" si="136"/>
        <v>0</v>
      </c>
      <c r="AW221" s="7">
        <f t="shared" si="137"/>
        <v>0</v>
      </c>
      <c r="AX221" s="7">
        <f t="shared" si="138"/>
      </c>
      <c r="AY221" s="1">
        <f t="shared" si="139"/>
      </c>
      <c r="AZ221" s="1">
        <f t="shared" si="140"/>
      </c>
      <c r="BA221" s="7">
        <f t="shared" si="141"/>
      </c>
      <c r="BB221" s="1">
        <f t="shared" si="142"/>
      </c>
      <c r="BC221" s="1">
        <f t="shared" si="143"/>
      </c>
      <c r="BD221" s="7">
        <f t="shared" si="144"/>
        <v>0</v>
      </c>
      <c r="BE221" s="7">
        <f t="shared" si="145"/>
      </c>
    </row>
    <row r="222" spans="10:57" ht="12.75">
      <c r="J222" s="7">
        <v>7400</v>
      </c>
      <c r="K222" s="7">
        <f t="shared" si="110"/>
        <v>96.66666666666667</v>
      </c>
      <c r="L222" s="7">
        <f t="shared" si="111"/>
        <v>1.0074125272201055</v>
      </c>
      <c r="M222" s="7">
        <f t="shared" si="112"/>
        <v>-0.007412527220105547</v>
      </c>
      <c r="N222" s="7">
        <f t="shared" si="113"/>
        <v>0.488437236450335</v>
      </c>
      <c r="O222" s="7">
        <f t="shared" si="114"/>
        <v>-629.4852701428781</v>
      </c>
      <c r="P222" s="7">
        <f t="shared" si="115"/>
        <v>42.14261501141095</v>
      </c>
      <c r="Q222" s="7">
        <f t="shared" si="116"/>
        <v>-14.937024434113365</v>
      </c>
      <c r="R222" s="7">
        <f t="shared" si="117"/>
        <v>14.937024434113365</v>
      </c>
      <c r="S222" s="7">
        <f>IF(Q222&gt;0,ERFC(Q222),(1+ERF(R222)))</f>
        <v>2</v>
      </c>
      <c r="T222" s="7">
        <f t="shared" si="118"/>
        <v>1.0432980954919466</v>
      </c>
      <c r="U222" s="7">
        <f t="shared" si="119"/>
        <v>0.6331569519321155</v>
      </c>
      <c r="V222" s="7">
        <f>ERF(T222)</f>
        <v>0.8599073647538391</v>
      </c>
      <c r="W222" s="7">
        <f>ERF(U222)</f>
        <v>0.6294369291874335</v>
      </c>
      <c r="X222" s="7">
        <f t="shared" si="120"/>
        <v>0.26437029360209885</v>
      </c>
      <c r="Z222" s="7">
        <f t="shared" si="121"/>
        <v>0</v>
      </c>
      <c r="AA222" s="7">
        <f t="shared" si="122"/>
        <v>1</v>
      </c>
      <c r="AB222" s="7">
        <f t="shared" si="123"/>
        <v>-745.4852701428781</v>
      </c>
      <c r="AC222" s="7">
        <f t="shared" si="124"/>
        <v>-17.689582621795612</v>
      </c>
      <c r="AD222" s="51">
        <f t="shared" si="125"/>
        <v>17.689582621795612</v>
      </c>
      <c r="AE222" s="1">
        <f>IF(AC222&gt;0,ERFC(AC222),(1+ERF(AD222)))</f>
        <v>2</v>
      </c>
      <c r="AF222" s="1" t="e">
        <f t="shared" si="126"/>
        <v>#DIV/0!</v>
      </c>
      <c r="AG222" s="1" t="e">
        <f t="shared" si="127"/>
        <v>#DIV/0!</v>
      </c>
      <c r="AH222" s="7" t="e">
        <f>ERF(AF222)</f>
        <v>#DIV/0!</v>
      </c>
      <c r="AI222" s="7" t="e">
        <f>ERF(AG222)</f>
        <v>#DIV/0!</v>
      </c>
      <c r="AJ222" s="7" t="e">
        <f t="shared" si="128"/>
        <v>#DIV/0!</v>
      </c>
      <c r="AL222" s="7">
        <f t="shared" si="129"/>
        <v>833.3333333333334</v>
      </c>
      <c r="AM222" s="7">
        <f t="shared" si="130"/>
        <v>0.0020764283165926375</v>
      </c>
      <c r="AN222" s="7">
        <f t="shared" si="131"/>
        <v>254.5147298571219</v>
      </c>
      <c r="AO222" s="7">
        <f t="shared" si="132"/>
        <v>6.039367272016864</v>
      </c>
      <c r="AP222" s="7">
        <f t="shared" si="133"/>
        <v>6.039367272016864</v>
      </c>
      <c r="AQ222" s="51">
        <f>IF(AO222&gt;0,ERFC(AO222),(1+ERF(AP222)))</f>
        <v>0</v>
      </c>
      <c r="AR222" s="7">
        <f t="shared" si="134"/>
        <v>0.3553345272593507</v>
      </c>
      <c r="AS222" s="7">
        <f t="shared" si="135"/>
        <v>0.21564548729448568</v>
      </c>
      <c r="AT222" s="7">
        <f>ERF(AR222)</f>
        <v>0.3846974435948048</v>
      </c>
      <c r="AU222" s="7">
        <f>ERF(AS222)</f>
        <v>0.23961006404453</v>
      </c>
      <c r="AV222" s="7">
        <f t="shared" si="136"/>
        <v>0</v>
      </c>
      <c r="AW222" s="7">
        <f t="shared" si="137"/>
        <v>0</v>
      </c>
      <c r="AX222" s="7">
        <f t="shared" si="138"/>
      </c>
      <c r="AY222" s="1">
        <f t="shared" si="139"/>
      </c>
      <c r="AZ222" s="1">
        <f t="shared" si="140"/>
      </c>
      <c r="BA222" s="7">
        <f t="shared" si="141"/>
      </c>
      <c r="BB222" s="1">
        <f t="shared" si="142"/>
      </c>
      <c r="BC222" s="1">
        <f t="shared" si="143"/>
      </c>
      <c r="BD222" s="7">
        <f t="shared" si="144"/>
        <v>0</v>
      </c>
      <c r="BE222" s="7">
        <f t="shared" si="145"/>
      </c>
    </row>
    <row r="223" spans="10:57" ht="12.75">
      <c r="J223" s="7">
        <v>7500</v>
      </c>
      <c r="K223" s="7">
        <f t="shared" si="110"/>
        <v>96.66666666666667</v>
      </c>
      <c r="L223" s="7">
        <f t="shared" si="111"/>
        <v>1.0074125272201055</v>
      </c>
      <c r="M223" s="7">
        <f t="shared" si="112"/>
        <v>-0.007412527220105547</v>
      </c>
      <c r="N223" s="7">
        <f t="shared" si="113"/>
        <v>0.488437236450335</v>
      </c>
      <c r="O223" s="7">
        <f t="shared" si="114"/>
        <v>-639.5593954150792</v>
      </c>
      <c r="P223" s="7">
        <f t="shared" si="115"/>
        <v>42.42640687119285</v>
      </c>
      <c r="Q223" s="7">
        <f t="shared" si="116"/>
        <v>-15.074559515652366</v>
      </c>
      <c r="R223" s="7">
        <f t="shared" si="117"/>
        <v>15.074559515652366</v>
      </c>
      <c r="S223" s="7">
        <f>IF(Q223&gt;0,ERFC(Q223),(1+ERF(R223)))</f>
        <v>2</v>
      </c>
      <c r="T223" s="7">
        <f t="shared" si="118"/>
        <v>1.0432980954919466</v>
      </c>
      <c r="U223" s="7">
        <f t="shared" si="119"/>
        <v>0.6331569519321155</v>
      </c>
      <c r="V223" s="7">
        <f>ERF(T223)</f>
        <v>0.8599073647538391</v>
      </c>
      <c r="W223" s="7">
        <f>ERF(U223)</f>
        <v>0.6294369291874335</v>
      </c>
      <c r="X223" s="7">
        <f t="shared" si="120"/>
        <v>0.26437029360209885</v>
      </c>
      <c r="Z223" s="7">
        <f t="shared" si="121"/>
        <v>0</v>
      </c>
      <c r="AA223" s="7">
        <f t="shared" si="122"/>
        <v>1</v>
      </c>
      <c r="AB223" s="7">
        <f t="shared" si="123"/>
        <v>-755.5593954150792</v>
      </c>
      <c r="AC223" s="7">
        <f t="shared" si="124"/>
        <v>-17.80870573624035</v>
      </c>
      <c r="AD223" s="51">
        <f t="shared" si="125"/>
        <v>17.80870573624035</v>
      </c>
      <c r="AE223" s="1">
        <f>IF(AC223&gt;0,ERFC(AC223),(1+ERF(AD223)))</f>
        <v>2</v>
      </c>
      <c r="AF223" s="1" t="e">
        <f t="shared" si="126"/>
        <v>#DIV/0!</v>
      </c>
      <c r="AG223" s="1" t="e">
        <f t="shared" si="127"/>
        <v>#DIV/0!</v>
      </c>
      <c r="AH223" s="7" t="e">
        <f>ERF(AF223)</f>
        <v>#DIV/0!</v>
      </c>
      <c r="AI223" s="7" t="e">
        <f>ERF(AG223)</f>
        <v>#DIV/0!</v>
      </c>
      <c r="AJ223" s="7" t="e">
        <f t="shared" si="128"/>
        <v>#DIV/0!</v>
      </c>
      <c r="AL223" s="7">
        <f t="shared" si="129"/>
        <v>833.3333333333334</v>
      </c>
      <c r="AM223" s="7">
        <f t="shared" si="130"/>
        <v>0.0020764283165926375</v>
      </c>
      <c r="AN223" s="7">
        <f t="shared" si="131"/>
        <v>244.44060458492083</v>
      </c>
      <c r="AO223" s="7">
        <f t="shared" si="132"/>
        <v>5.761520303311233</v>
      </c>
      <c r="AP223" s="7">
        <f t="shared" si="133"/>
        <v>5.761520303311233</v>
      </c>
      <c r="AQ223" s="51">
        <f>IF(AO223&gt;0,ERFC(AO223),(1+ERF(AP223)))</f>
        <v>3.3306690738754696E-16</v>
      </c>
      <c r="AR223" s="7">
        <f t="shared" si="134"/>
        <v>0.3553345272593507</v>
      </c>
      <c r="AS223" s="7">
        <f t="shared" si="135"/>
        <v>0.21564548729448568</v>
      </c>
      <c r="AT223" s="7">
        <f>ERF(AR223)</f>
        <v>0.3846974435948048</v>
      </c>
      <c r="AU223" s="7">
        <f>ERF(AS223)</f>
        <v>0.23961006404453</v>
      </c>
      <c r="AV223" s="7">
        <f t="shared" si="136"/>
        <v>3.187445642550373E-20</v>
      </c>
      <c r="AW223" s="7">
        <f t="shared" si="137"/>
        <v>7.968614106375934E-15</v>
      </c>
      <c r="AX223" s="7">
        <f t="shared" si="138"/>
      </c>
      <c r="AY223" s="1">
        <f t="shared" si="139"/>
      </c>
      <c r="AZ223" s="1">
        <f t="shared" si="140"/>
      </c>
      <c r="BA223" s="7">
        <f t="shared" si="141"/>
      </c>
      <c r="BB223" s="1">
        <f t="shared" si="142"/>
      </c>
      <c r="BC223" s="1">
        <f t="shared" si="143"/>
      </c>
      <c r="BD223" s="7">
        <f t="shared" si="144"/>
        <v>7.968614106375934E-15</v>
      </c>
      <c r="BE223" s="7">
        <f t="shared" si="145"/>
      </c>
    </row>
    <row r="224" spans="10:57" ht="12.75">
      <c r="J224" s="7">
        <v>7600</v>
      </c>
      <c r="K224" s="7">
        <f t="shared" si="110"/>
        <v>96.66666666666667</v>
      </c>
      <c r="L224" s="7">
        <f t="shared" si="111"/>
        <v>1.0074125272201055</v>
      </c>
      <c r="M224" s="7">
        <f t="shared" si="112"/>
        <v>-0.007412527220105547</v>
      </c>
      <c r="N224" s="7">
        <f t="shared" si="113"/>
        <v>0.488437236450335</v>
      </c>
      <c r="O224" s="7">
        <f t="shared" si="114"/>
        <v>-649.6335206872802</v>
      </c>
      <c r="P224" s="7">
        <f t="shared" si="115"/>
        <v>42.708313008125245</v>
      </c>
      <c r="Q224" s="7">
        <f t="shared" si="116"/>
        <v>-15.210938455089238</v>
      </c>
      <c r="R224" s="7">
        <f t="shared" si="117"/>
        <v>15.210938455089238</v>
      </c>
      <c r="S224" s="7">
        <f>IF(Q224&gt;0,ERFC(Q224),(1+ERF(R224)))</f>
        <v>2</v>
      </c>
      <c r="T224" s="7">
        <f t="shared" si="118"/>
        <v>1.0432980954919466</v>
      </c>
      <c r="U224" s="7">
        <f t="shared" si="119"/>
        <v>0.6331569519321155</v>
      </c>
      <c r="V224" s="7">
        <f>ERF(T224)</f>
        <v>0.8599073647538391</v>
      </c>
      <c r="W224" s="7">
        <f>ERF(U224)</f>
        <v>0.6294369291874335</v>
      </c>
      <c r="X224" s="7">
        <f t="shared" si="120"/>
        <v>0.26437029360209885</v>
      </c>
      <c r="Z224" s="7">
        <f t="shared" si="121"/>
        <v>0</v>
      </c>
      <c r="AA224" s="7">
        <f t="shared" si="122"/>
        <v>1</v>
      </c>
      <c r="AB224" s="7">
        <f t="shared" si="123"/>
        <v>-765.6335206872802</v>
      </c>
      <c r="AC224" s="7">
        <f t="shared" si="124"/>
        <v>-17.92703730867615</v>
      </c>
      <c r="AD224" s="51">
        <f t="shared" si="125"/>
        <v>17.92703730867615</v>
      </c>
      <c r="AE224" s="1">
        <f>IF(AC224&gt;0,ERFC(AC224),(1+ERF(AD224)))</f>
        <v>2</v>
      </c>
      <c r="AF224" s="1" t="e">
        <f t="shared" si="126"/>
        <v>#DIV/0!</v>
      </c>
      <c r="AG224" s="1" t="e">
        <f t="shared" si="127"/>
        <v>#DIV/0!</v>
      </c>
      <c r="AH224" s="7" t="e">
        <f>ERF(AF224)</f>
        <v>#DIV/0!</v>
      </c>
      <c r="AI224" s="7" t="e">
        <f>ERF(AG224)</f>
        <v>#DIV/0!</v>
      </c>
      <c r="AJ224" s="7" t="e">
        <f t="shared" si="128"/>
        <v>#DIV/0!</v>
      </c>
      <c r="AL224" s="7">
        <f t="shared" si="129"/>
        <v>833.3333333333334</v>
      </c>
      <c r="AM224" s="7">
        <f t="shared" si="130"/>
        <v>0.0020764283165926375</v>
      </c>
      <c r="AN224" s="7">
        <f t="shared" si="131"/>
        <v>234.36647931271978</v>
      </c>
      <c r="AO224" s="7">
        <f t="shared" si="132"/>
        <v>5.487607980866199</v>
      </c>
      <c r="AP224" s="7">
        <f t="shared" si="133"/>
        <v>5.487607980866199</v>
      </c>
      <c r="AQ224" s="51">
        <f>IF(AO224&gt;0,ERFC(AO224),(1+ERF(AP224)))</f>
        <v>8.43769498715119E-15</v>
      </c>
      <c r="AR224" s="7">
        <f t="shared" si="134"/>
        <v>0.3553345272593507</v>
      </c>
      <c r="AS224" s="7">
        <f t="shared" si="135"/>
        <v>0.21564548729448568</v>
      </c>
      <c r="AT224" s="7">
        <f>ERF(AR224)</f>
        <v>0.3846974435948048</v>
      </c>
      <c r="AU224" s="7">
        <f>ERF(AS224)</f>
        <v>0.23961006404453</v>
      </c>
      <c r="AV224" s="7">
        <f t="shared" si="136"/>
        <v>8.074862294460946E-19</v>
      </c>
      <c r="AW224" s="7">
        <f t="shared" si="137"/>
        <v>2.0187155736152364E-13</v>
      </c>
      <c r="AX224" s="7">
        <f t="shared" si="138"/>
      </c>
      <c r="AY224" s="1">
        <f t="shared" si="139"/>
      </c>
      <c r="AZ224" s="1">
        <f t="shared" si="140"/>
      </c>
      <c r="BA224" s="7">
        <f t="shared" si="141"/>
      </c>
      <c r="BB224" s="1">
        <f t="shared" si="142"/>
      </c>
      <c r="BC224" s="1">
        <f t="shared" si="143"/>
      </c>
      <c r="BD224" s="7">
        <f t="shared" si="144"/>
        <v>2.0187155736152364E-13</v>
      </c>
      <c r="BE224" s="7">
        <f t="shared" si="145"/>
      </c>
    </row>
    <row r="225" spans="10:57" ht="12.75">
      <c r="J225" s="7">
        <v>7700</v>
      </c>
      <c r="K225" s="7">
        <f t="shared" si="110"/>
        <v>96.66666666666667</v>
      </c>
      <c r="L225" s="7">
        <f t="shared" si="111"/>
        <v>1.0074125272201055</v>
      </c>
      <c r="M225" s="7">
        <f t="shared" si="112"/>
        <v>-0.007412527220105547</v>
      </c>
      <c r="N225" s="7">
        <f t="shared" si="113"/>
        <v>0.488437236450335</v>
      </c>
      <c r="O225" s="7">
        <f t="shared" si="114"/>
        <v>-659.7076459594813</v>
      </c>
      <c r="P225" s="7">
        <f t="shared" si="115"/>
        <v>42.988370520409354</v>
      </c>
      <c r="Q225" s="7">
        <f t="shared" si="116"/>
        <v>-15.346188701111048</v>
      </c>
      <c r="R225" s="7">
        <f t="shared" si="117"/>
        <v>15.346188701111048</v>
      </c>
      <c r="S225" s="7">
        <f>IF(Q225&gt;0,ERFC(Q225),(1+ERF(R225)))</f>
        <v>2</v>
      </c>
      <c r="T225" s="7">
        <f t="shared" si="118"/>
        <v>1.0432980954919466</v>
      </c>
      <c r="U225" s="7">
        <f t="shared" si="119"/>
        <v>0.6331569519321155</v>
      </c>
      <c r="V225" s="7">
        <f>ERF(T225)</f>
        <v>0.8599073647538391</v>
      </c>
      <c r="W225" s="7">
        <f>ERF(U225)</f>
        <v>0.6294369291874335</v>
      </c>
      <c r="X225" s="7">
        <f t="shared" si="120"/>
        <v>0.26437029360209885</v>
      </c>
      <c r="Z225" s="7">
        <f t="shared" si="121"/>
        <v>0</v>
      </c>
      <c r="AA225" s="7">
        <f t="shared" si="122"/>
        <v>1</v>
      </c>
      <c r="AB225" s="7">
        <f t="shared" si="123"/>
        <v>-775.7076459594813</v>
      </c>
      <c r="AC225" s="7">
        <f t="shared" si="124"/>
        <v>-18.044592911266612</v>
      </c>
      <c r="AD225" s="51">
        <f t="shared" si="125"/>
        <v>18.044592911266612</v>
      </c>
      <c r="AE225" s="1">
        <f>IF(AC225&gt;0,ERFC(AC225),(1+ERF(AD225)))</f>
        <v>2</v>
      </c>
      <c r="AF225" s="1" t="e">
        <f t="shared" si="126"/>
        <v>#DIV/0!</v>
      </c>
      <c r="AG225" s="1" t="e">
        <f t="shared" si="127"/>
        <v>#DIV/0!</v>
      </c>
      <c r="AH225" s="7" t="e">
        <f>ERF(AF225)</f>
        <v>#DIV/0!</v>
      </c>
      <c r="AI225" s="7" t="e">
        <f>ERF(AG225)</f>
        <v>#DIV/0!</v>
      </c>
      <c r="AJ225" s="7" t="e">
        <f t="shared" si="128"/>
        <v>#DIV/0!</v>
      </c>
      <c r="AL225" s="7">
        <f t="shared" si="129"/>
        <v>833.3333333333334</v>
      </c>
      <c r="AM225" s="7">
        <f t="shared" si="130"/>
        <v>0.0020764283165926375</v>
      </c>
      <c r="AN225" s="7">
        <f t="shared" si="131"/>
        <v>224.29235404051872</v>
      </c>
      <c r="AO225" s="7">
        <f t="shared" si="132"/>
        <v>5.217512348695158</v>
      </c>
      <c r="AP225" s="7">
        <f t="shared" si="133"/>
        <v>5.217512348695158</v>
      </c>
      <c r="AQ225" s="51">
        <f>IF(AO225&gt;0,ERFC(AO225),(1+ERF(AP225)))</f>
        <v>1.5987211554602254E-13</v>
      </c>
      <c r="AR225" s="7">
        <f t="shared" si="134"/>
        <v>0.3553345272593507</v>
      </c>
      <c r="AS225" s="7">
        <f t="shared" si="135"/>
        <v>0.21564548729448568</v>
      </c>
      <c r="AT225" s="7">
        <f>ERF(AR225)</f>
        <v>0.3846974435948048</v>
      </c>
      <c r="AU225" s="7">
        <f>ERF(AS225)</f>
        <v>0.23961006404453</v>
      </c>
      <c r="AV225" s="7">
        <f t="shared" si="136"/>
        <v>1.529973908424179E-17</v>
      </c>
      <c r="AW225" s="7">
        <f t="shared" si="137"/>
        <v>3.824934771060447E-12</v>
      </c>
      <c r="AX225" s="7">
        <f t="shared" si="138"/>
      </c>
      <c r="AY225" s="1">
        <f t="shared" si="139"/>
      </c>
      <c r="AZ225" s="1">
        <f t="shared" si="140"/>
      </c>
      <c r="BA225" s="7">
        <f t="shared" si="141"/>
      </c>
      <c r="BB225" s="1">
        <f t="shared" si="142"/>
      </c>
      <c r="BC225" s="1">
        <f t="shared" si="143"/>
      </c>
      <c r="BD225" s="7">
        <f t="shared" si="144"/>
        <v>3.824934771060447E-12</v>
      </c>
      <c r="BE225" s="7">
        <f t="shared" si="145"/>
      </c>
    </row>
    <row r="226" spans="10:57" ht="12.75">
      <c r="J226" s="7">
        <v>7800</v>
      </c>
      <c r="K226" s="7">
        <f t="shared" si="110"/>
        <v>96.66666666666667</v>
      </c>
      <c r="L226" s="7">
        <f t="shared" si="111"/>
        <v>1.0074125272201055</v>
      </c>
      <c r="M226" s="7">
        <f t="shared" si="112"/>
        <v>-0.007412527220105547</v>
      </c>
      <c r="N226" s="7">
        <f t="shared" si="113"/>
        <v>0.488437236450335</v>
      </c>
      <c r="O226" s="7">
        <f t="shared" si="114"/>
        <v>-669.7817712316823</v>
      </c>
      <c r="P226" s="7">
        <f t="shared" si="115"/>
        <v>43.266615305567875</v>
      </c>
      <c r="Q226" s="7">
        <f t="shared" si="116"/>
        <v>-15.480336663762321</v>
      </c>
      <c r="R226" s="7">
        <f t="shared" si="117"/>
        <v>15.480336663762321</v>
      </c>
      <c r="S226" s="7">
        <f>IF(Q226&gt;0,ERFC(Q226),(1+ERF(R226)))</f>
        <v>2</v>
      </c>
      <c r="T226" s="7">
        <f t="shared" si="118"/>
        <v>1.0432980954919466</v>
      </c>
      <c r="U226" s="7">
        <f t="shared" si="119"/>
        <v>0.6331569519321155</v>
      </c>
      <c r="V226" s="7">
        <f>ERF(T226)</f>
        <v>0.8599073647538391</v>
      </c>
      <c r="W226" s="7">
        <f>ERF(U226)</f>
        <v>0.6294369291874335</v>
      </c>
      <c r="X226" s="7">
        <f t="shared" si="120"/>
        <v>0.26437029360209885</v>
      </c>
      <c r="Z226" s="7">
        <f t="shared" si="121"/>
        <v>0</v>
      </c>
      <c r="AA226" s="7">
        <f t="shared" si="122"/>
        <v>1</v>
      </c>
      <c r="AB226" s="7">
        <f t="shared" si="123"/>
        <v>-785.7817712316823</v>
      </c>
      <c r="AC226" s="7">
        <f t="shared" si="124"/>
        <v>-18.16138761218426</v>
      </c>
      <c r="AD226" s="51">
        <f t="shared" si="125"/>
        <v>18.16138761218426</v>
      </c>
      <c r="AE226" s="1">
        <f>IF(AC226&gt;0,ERFC(AC226),(1+ERF(AD226)))</f>
        <v>2</v>
      </c>
      <c r="AF226" s="1" t="e">
        <f t="shared" si="126"/>
        <v>#DIV/0!</v>
      </c>
      <c r="AG226" s="1" t="e">
        <f t="shared" si="127"/>
        <v>#DIV/0!</v>
      </c>
      <c r="AH226" s="7" t="e">
        <f>ERF(AF226)</f>
        <v>#DIV/0!</v>
      </c>
      <c r="AI226" s="7" t="e">
        <f>ERF(AG226)</f>
        <v>#DIV/0!</v>
      </c>
      <c r="AJ226" s="7" t="e">
        <f t="shared" si="128"/>
        <v>#DIV/0!</v>
      </c>
      <c r="AL226" s="7">
        <f t="shared" si="129"/>
        <v>833.3333333333334</v>
      </c>
      <c r="AM226" s="7">
        <f t="shared" si="130"/>
        <v>0.0020764283165926375</v>
      </c>
      <c r="AN226" s="7">
        <f t="shared" si="131"/>
        <v>214.21822876831766</v>
      </c>
      <c r="AO226" s="7">
        <f t="shared" si="132"/>
        <v>4.951120563866951</v>
      </c>
      <c r="AP226" s="7">
        <f t="shared" si="133"/>
        <v>4.951120563866951</v>
      </c>
      <c r="AQ226" s="51">
        <f>IF(AO226&gt;0,ERFC(AO226),(1+ERF(AP226)))</f>
        <v>2.524425113392681E-12</v>
      </c>
      <c r="AR226" s="7">
        <f t="shared" si="134"/>
        <v>0.3553345272593507</v>
      </c>
      <c r="AS226" s="7">
        <f t="shared" si="135"/>
        <v>0.21564548729448568</v>
      </c>
      <c r="AT226" s="7">
        <f>ERF(AR226)</f>
        <v>0.3846974435948048</v>
      </c>
      <c r="AU226" s="7">
        <f>ERF(AS226)</f>
        <v>0.23961006404453</v>
      </c>
      <c r="AV226" s="7">
        <f t="shared" si="136"/>
        <v>2.415871300677013E-16</v>
      </c>
      <c r="AW226" s="7">
        <f t="shared" si="137"/>
        <v>6.039678251692532E-11</v>
      </c>
      <c r="AX226" s="7">
        <f t="shared" si="138"/>
      </c>
      <c r="AY226" s="1">
        <f t="shared" si="139"/>
      </c>
      <c r="AZ226" s="1">
        <f t="shared" si="140"/>
      </c>
      <c r="BA226" s="7">
        <f t="shared" si="141"/>
      </c>
      <c r="BB226" s="1">
        <f t="shared" si="142"/>
      </c>
      <c r="BC226" s="1">
        <f t="shared" si="143"/>
      </c>
      <c r="BD226" s="7">
        <f t="shared" si="144"/>
        <v>6.039678251692532E-11</v>
      </c>
      <c r="BE226" s="7">
        <f t="shared" si="145"/>
      </c>
    </row>
    <row r="227" spans="10:57" ht="12.75">
      <c r="J227" s="7">
        <v>7900</v>
      </c>
      <c r="K227" s="7">
        <f t="shared" si="110"/>
        <v>96.66666666666667</v>
      </c>
      <c r="L227" s="7">
        <f t="shared" si="111"/>
        <v>1.0074125272201055</v>
      </c>
      <c r="M227" s="7">
        <f t="shared" si="112"/>
        <v>-0.007412527220105547</v>
      </c>
      <c r="N227" s="7">
        <f t="shared" si="113"/>
        <v>0.488437236450335</v>
      </c>
      <c r="O227" s="7">
        <f t="shared" si="114"/>
        <v>-679.8558965038834</v>
      </c>
      <c r="P227" s="7">
        <f t="shared" si="115"/>
        <v>43.54308211415448</v>
      </c>
      <c r="Q227" s="7">
        <f t="shared" si="116"/>
        <v>-15.613407767542567</v>
      </c>
      <c r="R227" s="7">
        <f t="shared" si="117"/>
        <v>15.613407767542567</v>
      </c>
      <c r="S227" s="7">
        <f>IF(Q227&gt;0,ERFC(Q227),(1+ERF(R227)))</f>
        <v>2</v>
      </c>
      <c r="T227" s="7">
        <f t="shared" si="118"/>
        <v>1.0432980954919466</v>
      </c>
      <c r="U227" s="7">
        <f t="shared" si="119"/>
        <v>0.6331569519321155</v>
      </c>
      <c r="V227" s="7">
        <f>ERF(T227)</f>
        <v>0.8599073647538391</v>
      </c>
      <c r="W227" s="7">
        <f>ERF(U227)</f>
        <v>0.6294369291874335</v>
      </c>
      <c r="X227" s="7">
        <f t="shared" si="120"/>
        <v>0.26437029360209885</v>
      </c>
      <c r="Z227" s="7">
        <f t="shared" si="121"/>
        <v>0</v>
      </c>
      <c r="AA227" s="7">
        <f t="shared" si="122"/>
        <v>1</v>
      </c>
      <c r="AB227" s="7">
        <f t="shared" si="123"/>
        <v>-795.8558965038834</v>
      </c>
      <c r="AC227" s="7">
        <f t="shared" si="124"/>
        <v>-18.277435998155394</v>
      </c>
      <c r="AD227" s="51">
        <f t="shared" si="125"/>
        <v>18.277435998155394</v>
      </c>
      <c r="AE227" s="1">
        <f>IF(AC227&gt;0,ERFC(AC227),(1+ERF(AD227)))</f>
        <v>2</v>
      </c>
      <c r="AF227" s="1" t="e">
        <f t="shared" si="126"/>
        <v>#DIV/0!</v>
      </c>
      <c r="AG227" s="1" t="e">
        <f t="shared" si="127"/>
        <v>#DIV/0!</v>
      </c>
      <c r="AH227" s="7" t="e">
        <f>ERF(AF227)</f>
        <v>#DIV/0!</v>
      </c>
      <c r="AI227" s="7" t="e">
        <f>ERF(AG227)</f>
        <v>#DIV/0!</v>
      </c>
      <c r="AJ227" s="7" t="e">
        <f t="shared" si="128"/>
        <v>#DIV/0!</v>
      </c>
      <c r="AL227" s="7">
        <f t="shared" si="129"/>
        <v>833.3333333333334</v>
      </c>
      <c r="AM227" s="7">
        <f t="shared" si="130"/>
        <v>0.0020764283165926375</v>
      </c>
      <c r="AN227" s="7">
        <f t="shared" si="131"/>
        <v>204.1441034961166</v>
      </c>
      <c r="AO227" s="7">
        <f t="shared" si="132"/>
        <v>4.688324610575874</v>
      </c>
      <c r="AP227" s="7">
        <f t="shared" si="133"/>
        <v>4.688324610575874</v>
      </c>
      <c r="AQ227" s="51">
        <f>IF(AO227&gt;0,ERFC(AO227),(1+ERF(AP227)))</f>
        <v>3.350231203569365E-11</v>
      </c>
      <c r="AR227" s="7">
        <f t="shared" si="134"/>
        <v>0.3553345272593507</v>
      </c>
      <c r="AS227" s="7">
        <f t="shared" si="135"/>
        <v>0.21564548729448568</v>
      </c>
      <c r="AT227" s="7">
        <f>ERF(AR227)</f>
        <v>0.3846974435948048</v>
      </c>
      <c r="AU227" s="7">
        <f>ERF(AS227)</f>
        <v>0.23961006404453</v>
      </c>
      <c r="AV227" s="7">
        <f t="shared" si="136"/>
        <v>3.206166573290952E-15</v>
      </c>
      <c r="AW227" s="7">
        <f t="shared" si="137"/>
        <v>8.015416433227381E-10</v>
      </c>
      <c r="AX227" s="7">
        <f t="shared" si="138"/>
      </c>
      <c r="AY227" s="1">
        <f t="shared" si="139"/>
      </c>
      <c r="AZ227" s="1">
        <f t="shared" si="140"/>
      </c>
      <c r="BA227" s="7">
        <f t="shared" si="141"/>
      </c>
      <c r="BB227" s="1">
        <f t="shared" si="142"/>
      </c>
      <c r="BC227" s="1">
        <f t="shared" si="143"/>
      </c>
      <c r="BD227" s="7">
        <f t="shared" si="144"/>
        <v>8.015416433227381E-10</v>
      </c>
      <c r="BE227" s="7">
        <f t="shared" si="145"/>
      </c>
    </row>
    <row r="228" spans="10:57" ht="12.75">
      <c r="J228" s="7">
        <v>8000</v>
      </c>
      <c r="K228" s="7">
        <f t="shared" si="110"/>
        <v>96.66666666666667</v>
      </c>
      <c r="L228" s="7">
        <f t="shared" si="111"/>
        <v>1.0074125272201055</v>
      </c>
      <c r="M228" s="7">
        <f t="shared" si="112"/>
        <v>-0.007412527220105547</v>
      </c>
      <c r="N228" s="7">
        <f t="shared" si="113"/>
        <v>0.488437236450335</v>
      </c>
      <c r="O228" s="7">
        <f t="shared" si="114"/>
        <v>-689.9300217760845</v>
      </c>
      <c r="P228" s="7">
        <f t="shared" si="115"/>
        <v>43.81780460041329</v>
      </c>
      <c r="Q228" s="7">
        <f t="shared" si="116"/>
        <v>-15.74542650111633</v>
      </c>
      <c r="R228" s="7">
        <f t="shared" si="117"/>
        <v>15.74542650111633</v>
      </c>
      <c r="S228" s="7">
        <f>IF(Q228&gt;0,ERFC(Q228),(1+ERF(R228)))</f>
        <v>2</v>
      </c>
      <c r="T228" s="7">
        <f t="shared" si="118"/>
        <v>1.0432980954919466</v>
      </c>
      <c r="U228" s="7">
        <f t="shared" si="119"/>
        <v>0.6331569519321155</v>
      </c>
      <c r="V228" s="7">
        <f>ERF(T228)</f>
        <v>0.8599073647538391</v>
      </c>
      <c r="W228" s="7">
        <f>ERF(U228)</f>
        <v>0.6294369291874335</v>
      </c>
      <c r="X228" s="7">
        <f t="shared" si="120"/>
        <v>0.26437029360209885</v>
      </c>
      <c r="Z228" s="7">
        <f t="shared" si="121"/>
        <v>0</v>
      </c>
      <c r="AA228" s="7">
        <f t="shared" si="122"/>
        <v>1</v>
      </c>
      <c r="AB228" s="7">
        <f t="shared" si="123"/>
        <v>-805.9300217760845</v>
      </c>
      <c r="AC228" s="7">
        <f t="shared" si="124"/>
        <v>-18.392752195724633</v>
      </c>
      <c r="AD228" s="51">
        <f t="shared" si="125"/>
        <v>18.392752195724633</v>
      </c>
      <c r="AE228" s="1">
        <f>IF(AC228&gt;0,ERFC(AC228),(1+ERF(AD228)))</f>
        <v>2</v>
      </c>
      <c r="AF228" s="1" t="e">
        <f t="shared" si="126"/>
        <v>#DIV/0!</v>
      </c>
      <c r="AG228" s="1" t="e">
        <f t="shared" si="127"/>
        <v>#DIV/0!</v>
      </c>
      <c r="AH228" s="7" t="e">
        <f>ERF(AF228)</f>
        <v>#DIV/0!</v>
      </c>
      <c r="AI228" s="7" t="e">
        <f>ERF(AG228)</f>
        <v>#DIV/0!</v>
      </c>
      <c r="AJ228" s="7" t="e">
        <f t="shared" si="128"/>
        <v>#DIV/0!</v>
      </c>
      <c r="AL228" s="7">
        <f t="shared" si="129"/>
        <v>833.3333333333334</v>
      </c>
      <c r="AM228" s="7">
        <f t="shared" si="130"/>
        <v>0.0020764283165926375</v>
      </c>
      <c r="AN228" s="7">
        <f t="shared" si="131"/>
        <v>194.06997822391554</v>
      </c>
      <c r="AO228" s="7">
        <f t="shared" si="132"/>
        <v>4.429021033657288</v>
      </c>
      <c r="AP228" s="7">
        <f t="shared" si="133"/>
        <v>4.429021033657288</v>
      </c>
      <c r="AQ228" s="51">
        <f>IF(AO228&gt;0,ERFC(AO228),(1+ERF(AP228)))</f>
        <v>3.7623404391951E-10</v>
      </c>
      <c r="AR228" s="7">
        <f t="shared" si="134"/>
        <v>0.3553345272593507</v>
      </c>
      <c r="AS228" s="7">
        <f t="shared" si="135"/>
        <v>0.21564548729448568</v>
      </c>
      <c r="AT228" s="7">
        <f>ERF(AR228)</f>
        <v>0.3846974435948048</v>
      </c>
      <c r="AU228" s="7">
        <f>ERF(AS228)</f>
        <v>0.23961006404453</v>
      </c>
      <c r="AV228" s="7">
        <f t="shared" si="136"/>
        <v>3.600554535053115E-14</v>
      </c>
      <c r="AW228" s="7">
        <f t="shared" si="137"/>
        <v>9.001386337632787E-09</v>
      </c>
      <c r="AX228" s="7">
        <f t="shared" si="138"/>
      </c>
      <c r="AY228" s="1">
        <f t="shared" si="139"/>
      </c>
      <c r="AZ228" s="1">
        <f t="shared" si="140"/>
      </c>
      <c r="BA228" s="7">
        <f t="shared" si="141"/>
      </c>
      <c r="BB228" s="1">
        <f t="shared" si="142"/>
      </c>
      <c r="BC228" s="1">
        <f t="shared" si="143"/>
      </c>
      <c r="BD228" s="7">
        <f t="shared" si="144"/>
        <v>9.001386337632787E-09</v>
      </c>
      <c r="BE228" s="7">
        <f t="shared" si="145"/>
      </c>
    </row>
    <row r="229" spans="10:57" ht="12.75">
      <c r="J229" s="7">
        <v>8100</v>
      </c>
      <c r="K229" s="7">
        <f t="shared" si="110"/>
        <v>96.66666666666667</v>
      </c>
      <c r="L229" s="7">
        <f t="shared" si="111"/>
        <v>1.0074125272201055</v>
      </c>
      <c r="M229" s="7">
        <f t="shared" si="112"/>
        <v>-0.007412527220105547</v>
      </c>
      <c r="N229" s="7">
        <f t="shared" si="113"/>
        <v>0.488437236450335</v>
      </c>
      <c r="O229" s="7">
        <f t="shared" si="114"/>
        <v>-700.0041470482855</v>
      </c>
      <c r="P229" s="7">
        <f t="shared" si="115"/>
        <v>44.090815370097204</v>
      </c>
      <c r="Q229" s="7">
        <f t="shared" si="116"/>
        <v>-15.876416463893175</v>
      </c>
      <c r="R229" s="7">
        <f t="shared" si="117"/>
        <v>15.876416463893175</v>
      </c>
      <c r="S229" s="7">
        <f>IF(Q229&gt;0,ERFC(Q229),(1+ERF(R229)))</f>
        <v>2</v>
      </c>
      <c r="T229" s="7">
        <f t="shared" si="118"/>
        <v>1.0432980954919466</v>
      </c>
      <c r="U229" s="7">
        <f t="shared" si="119"/>
        <v>0.6331569519321155</v>
      </c>
      <c r="V229" s="7">
        <f>ERF(T229)</f>
        <v>0.8599073647538391</v>
      </c>
      <c r="W229" s="7">
        <f>ERF(U229)</f>
        <v>0.6294369291874335</v>
      </c>
      <c r="X229" s="7">
        <f t="shared" si="120"/>
        <v>0.26437029360209885</v>
      </c>
      <c r="Z229" s="7">
        <f t="shared" si="121"/>
        <v>0</v>
      </c>
      <c r="AA229" s="7">
        <f t="shared" si="122"/>
        <v>1</v>
      </c>
      <c r="AB229" s="7">
        <f t="shared" si="123"/>
        <v>-816.0041470482855</v>
      </c>
      <c r="AC229" s="7">
        <f t="shared" si="124"/>
        <v>-18.50734989132696</v>
      </c>
      <c r="AD229" s="51">
        <f t="shared" si="125"/>
        <v>18.50734989132696</v>
      </c>
      <c r="AE229" s="1">
        <f>IF(AC229&gt;0,ERFC(AC229),(1+ERF(AD229)))</f>
        <v>2</v>
      </c>
      <c r="AF229" s="1" t="e">
        <f t="shared" si="126"/>
        <v>#DIV/0!</v>
      </c>
      <c r="AG229" s="1" t="e">
        <f t="shared" si="127"/>
        <v>#DIV/0!</v>
      </c>
      <c r="AH229" s="7" t="e">
        <f>ERF(AF229)</f>
        <v>#DIV/0!</v>
      </c>
      <c r="AI229" s="7" t="e">
        <f>ERF(AG229)</f>
        <v>#DIV/0!</v>
      </c>
      <c r="AJ229" s="7" t="e">
        <f t="shared" si="128"/>
        <v>#DIV/0!</v>
      </c>
      <c r="AL229" s="7">
        <f t="shared" si="129"/>
        <v>833.3333333333334</v>
      </c>
      <c r="AM229" s="7">
        <f t="shared" si="130"/>
        <v>0.0020764283165926375</v>
      </c>
      <c r="AN229" s="7">
        <f t="shared" si="131"/>
        <v>183.99585295171448</v>
      </c>
      <c r="AO229" s="7">
        <f t="shared" si="132"/>
        <v>4.173110689998765</v>
      </c>
      <c r="AP229" s="7">
        <f t="shared" si="133"/>
        <v>4.173110689998765</v>
      </c>
      <c r="AQ229" s="51">
        <f>IF(AO229&gt;0,ERFC(AO229),(1+ERF(AP229)))</f>
        <v>3.5984095703156527E-09</v>
      </c>
      <c r="AR229" s="7">
        <f t="shared" si="134"/>
        <v>0.3553345272593507</v>
      </c>
      <c r="AS229" s="7">
        <f t="shared" si="135"/>
        <v>0.21564548729448568</v>
      </c>
      <c r="AT229" s="7">
        <f>ERF(AR229)</f>
        <v>0.3846974435948048</v>
      </c>
      <c r="AU229" s="7">
        <f>ERF(AS229)</f>
        <v>0.23961006404453</v>
      </c>
      <c r="AV229" s="7">
        <f t="shared" si="136"/>
        <v>3.4436729229506844E-13</v>
      </c>
      <c r="AW229" s="7">
        <f t="shared" si="137"/>
        <v>8.609182307376711E-08</v>
      </c>
      <c r="AX229" s="7">
        <f t="shared" si="138"/>
      </c>
      <c r="AY229" s="1">
        <f t="shared" si="139"/>
      </c>
      <c r="AZ229" s="1">
        <f t="shared" si="140"/>
      </c>
      <c r="BA229" s="7">
        <f t="shared" si="141"/>
      </c>
      <c r="BB229" s="1">
        <f t="shared" si="142"/>
      </c>
      <c r="BC229" s="1">
        <f t="shared" si="143"/>
      </c>
      <c r="BD229" s="7">
        <f t="shared" si="144"/>
        <v>8.609182307376711E-08</v>
      </c>
      <c r="BE229" s="7">
        <f t="shared" si="145"/>
      </c>
    </row>
    <row r="230" spans="10:57" ht="12.75">
      <c r="J230" s="7">
        <v>8200</v>
      </c>
      <c r="K230" s="7">
        <f t="shared" si="110"/>
        <v>96.66666666666667</v>
      </c>
      <c r="L230" s="7">
        <f t="shared" si="111"/>
        <v>1.0074125272201055</v>
      </c>
      <c r="M230" s="7">
        <f t="shared" si="112"/>
        <v>-0.007412527220105547</v>
      </c>
      <c r="N230" s="7">
        <f t="shared" si="113"/>
        <v>0.488437236450335</v>
      </c>
      <c r="O230" s="7">
        <f t="shared" si="114"/>
        <v>-710.0782723204866</v>
      </c>
      <c r="P230" s="7">
        <f t="shared" si="115"/>
        <v>44.36214602563767</v>
      </c>
      <c r="Q230" s="7">
        <f t="shared" si="116"/>
        <v>-16.006400409712366</v>
      </c>
      <c r="R230" s="7">
        <f t="shared" si="117"/>
        <v>16.006400409712366</v>
      </c>
      <c r="S230" s="7">
        <f>IF(Q230&gt;0,ERFC(Q230),(1+ERF(R230)))</f>
        <v>2</v>
      </c>
      <c r="T230" s="7">
        <f t="shared" si="118"/>
        <v>1.0432980954919466</v>
      </c>
      <c r="U230" s="7">
        <f t="shared" si="119"/>
        <v>0.6331569519321155</v>
      </c>
      <c r="V230" s="7">
        <f>ERF(T230)</f>
        <v>0.8599073647538391</v>
      </c>
      <c r="W230" s="7">
        <f>ERF(U230)</f>
        <v>0.6294369291874335</v>
      </c>
      <c r="X230" s="7">
        <f t="shared" si="120"/>
        <v>0.26437029360209885</v>
      </c>
      <c r="Z230" s="7">
        <f t="shared" si="121"/>
        <v>0</v>
      </c>
      <c r="AA230" s="7">
        <f t="shared" si="122"/>
        <v>1</v>
      </c>
      <c r="AB230" s="7">
        <f t="shared" si="123"/>
        <v>-826.0782723204866</v>
      </c>
      <c r="AC230" s="7">
        <f t="shared" si="124"/>
        <v>-18.62124235024792</v>
      </c>
      <c r="AD230" s="51">
        <f t="shared" si="125"/>
        <v>18.62124235024792</v>
      </c>
      <c r="AE230" s="1">
        <f>IF(AC230&gt;0,ERFC(AC230),(1+ERF(AD230)))</f>
        <v>2</v>
      </c>
      <c r="AF230" s="1" t="e">
        <f t="shared" si="126"/>
        <v>#DIV/0!</v>
      </c>
      <c r="AG230" s="1" t="e">
        <f t="shared" si="127"/>
        <v>#DIV/0!</v>
      </c>
      <c r="AH230" s="7" t="e">
        <f>ERF(AF230)</f>
        <v>#DIV/0!</v>
      </c>
      <c r="AI230" s="7" t="e">
        <f>ERF(AG230)</f>
        <v>#DIV/0!</v>
      </c>
      <c r="AJ230" s="7" t="e">
        <f t="shared" si="128"/>
        <v>#DIV/0!</v>
      </c>
      <c r="AL230" s="7">
        <f t="shared" si="129"/>
        <v>833.3333333333334</v>
      </c>
      <c r="AM230" s="7">
        <f t="shared" si="130"/>
        <v>0.0020764283165926375</v>
      </c>
      <c r="AN230" s="7">
        <f t="shared" si="131"/>
        <v>173.92172767951342</v>
      </c>
      <c r="AO230" s="7">
        <f t="shared" si="132"/>
        <v>3.920498516437888</v>
      </c>
      <c r="AP230" s="7">
        <f t="shared" si="133"/>
        <v>3.920498516437888</v>
      </c>
      <c r="AQ230" s="51">
        <f>IF(AO230&gt;0,ERFC(AO230),(1+ERF(AP230)))</f>
        <v>2.949264754636971E-08</v>
      </c>
      <c r="AR230" s="7">
        <f t="shared" si="134"/>
        <v>0.3553345272593507</v>
      </c>
      <c r="AS230" s="7">
        <f t="shared" si="135"/>
        <v>0.21564548729448568</v>
      </c>
      <c r="AT230" s="7">
        <f>ERF(AR230)</f>
        <v>0.3846974435948048</v>
      </c>
      <c r="AU230" s="7">
        <f>ERF(AS230)</f>
        <v>0.23961006404453</v>
      </c>
      <c r="AV230" s="7">
        <f t="shared" si="136"/>
        <v>2.822442242800399E-12</v>
      </c>
      <c r="AW230" s="7">
        <f t="shared" si="137"/>
        <v>7.056105607000998E-07</v>
      </c>
      <c r="AX230" s="7">
        <f t="shared" si="138"/>
      </c>
      <c r="AY230" s="1">
        <f t="shared" si="139"/>
      </c>
      <c r="AZ230" s="1">
        <f t="shared" si="140"/>
      </c>
      <c r="BA230" s="7">
        <f t="shared" si="141"/>
      </c>
      <c r="BB230" s="1">
        <f t="shared" si="142"/>
      </c>
      <c r="BC230" s="1">
        <f t="shared" si="143"/>
      </c>
      <c r="BD230" s="7">
        <f t="shared" si="144"/>
        <v>7.056105607000998E-07</v>
      </c>
      <c r="BE230" s="7">
        <f t="shared" si="145"/>
      </c>
    </row>
    <row r="231" spans="10:57" ht="12.75">
      <c r="J231" s="7">
        <v>8300</v>
      </c>
      <c r="K231" s="7">
        <f t="shared" si="110"/>
        <v>96.66666666666667</v>
      </c>
      <c r="L231" s="7">
        <f t="shared" si="111"/>
        <v>1.0074125272201055</v>
      </c>
      <c r="M231" s="7">
        <f t="shared" si="112"/>
        <v>-0.007412527220105547</v>
      </c>
      <c r="N231" s="7">
        <f t="shared" si="113"/>
        <v>0.488437236450335</v>
      </c>
      <c r="O231" s="7">
        <f t="shared" si="114"/>
        <v>-720.1523975926876</v>
      </c>
      <c r="P231" s="7">
        <f t="shared" si="115"/>
        <v>44.63182720884279</v>
      </c>
      <c r="Q231" s="7">
        <f t="shared" si="116"/>
        <v>-16.135400287846732</v>
      </c>
      <c r="R231" s="7">
        <f t="shared" si="117"/>
        <v>16.135400287846732</v>
      </c>
      <c r="S231" s="7">
        <f>IF(Q231&gt;0,ERFC(Q231),(1+ERF(R231)))</f>
        <v>2</v>
      </c>
      <c r="T231" s="7">
        <f t="shared" si="118"/>
        <v>1.0432980954919466</v>
      </c>
      <c r="U231" s="7">
        <f t="shared" si="119"/>
        <v>0.6331569519321155</v>
      </c>
      <c r="V231" s="7">
        <f>ERF(T231)</f>
        <v>0.8599073647538391</v>
      </c>
      <c r="W231" s="7">
        <f>ERF(U231)</f>
        <v>0.6294369291874335</v>
      </c>
      <c r="X231" s="7">
        <f t="shared" si="120"/>
        <v>0.26437029360209885</v>
      </c>
      <c r="Z231" s="7">
        <f t="shared" si="121"/>
        <v>0</v>
      </c>
      <c r="AA231" s="7">
        <f t="shared" si="122"/>
        <v>1</v>
      </c>
      <c r="AB231" s="7">
        <f t="shared" si="123"/>
        <v>-836.1523975926876</v>
      </c>
      <c r="AC231" s="7">
        <f t="shared" si="124"/>
        <v>-18.734442434546413</v>
      </c>
      <c r="AD231" s="51">
        <f t="shared" si="125"/>
        <v>18.734442434546413</v>
      </c>
      <c r="AE231" s="1">
        <f>IF(AC231&gt;0,ERFC(AC231),(1+ERF(AD231)))</f>
        <v>2</v>
      </c>
      <c r="AF231" s="1" t="e">
        <f t="shared" si="126"/>
        <v>#DIV/0!</v>
      </c>
      <c r="AG231" s="1" t="e">
        <f t="shared" si="127"/>
        <v>#DIV/0!</v>
      </c>
      <c r="AH231" s="7" t="e">
        <f>ERF(AF231)</f>
        <v>#DIV/0!</v>
      </c>
      <c r="AI231" s="7" t="e">
        <f>ERF(AG231)</f>
        <v>#DIV/0!</v>
      </c>
      <c r="AJ231" s="7" t="e">
        <f t="shared" si="128"/>
        <v>#DIV/0!</v>
      </c>
      <c r="AL231" s="7">
        <f t="shared" si="129"/>
        <v>833.3333333333334</v>
      </c>
      <c r="AM231" s="7">
        <f t="shared" si="130"/>
        <v>0.0020764283165926375</v>
      </c>
      <c r="AN231" s="7">
        <f t="shared" si="131"/>
        <v>163.84760240731237</v>
      </c>
      <c r="AO231" s="7">
        <f t="shared" si="132"/>
        <v>3.671093312864629</v>
      </c>
      <c r="AP231" s="7">
        <f t="shared" si="133"/>
        <v>3.671093312864629</v>
      </c>
      <c r="AQ231" s="51">
        <f>IF(AO231&gt;0,ERFC(AO231),(1+ERF(AP231)))</f>
        <v>2.0837144021346177E-07</v>
      </c>
      <c r="AR231" s="7">
        <f t="shared" si="134"/>
        <v>0.3553345272593507</v>
      </c>
      <c r="AS231" s="7">
        <f t="shared" si="135"/>
        <v>0.21564548729448568</v>
      </c>
      <c r="AT231" s="7">
        <f>ERF(AR231)</f>
        <v>0.3846974435948048</v>
      </c>
      <c r="AU231" s="7">
        <f>ERF(AS231)</f>
        <v>0.23961006404453</v>
      </c>
      <c r="AV231" s="7">
        <f t="shared" si="136"/>
        <v>1.9941117667614225E-11</v>
      </c>
      <c r="AW231" s="7">
        <f t="shared" si="137"/>
        <v>4.9852794169035565E-06</v>
      </c>
      <c r="AX231" s="7">
        <f t="shared" si="138"/>
      </c>
      <c r="AY231" s="1">
        <f t="shared" si="139"/>
      </c>
      <c r="AZ231" s="1">
        <f t="shared" si="140"/>
      </c>
      <c r="BA231" s="7">
        <f t="shared" si="141"/>
      </c>
      <c r="BB231" s="1">
        <f t="shared" si="142"/>
      </c>
      <c r="BC231" s="1">
        <f t="shared" si="143"/>
      </c>
      <c r="BD231" s="7">
        <f t="shared" si="144"/>
        <v>4.9852794169035565E-06</v>
      </c>
      <c r="BE231" s="7">
        <f t="shared" si="145"/>
      </c>
    </row>
    <row r="232" spans="10:57" ht="12.75">
      <c r="J232" s="7">
        <v>8400</v>
      </c>
      <c r="K232" s="7">
        <f t="shared" si="110"/>
        <v>96.66666666666667</v>
      </c>
      <c r="L232" s="7">
        <f t="shared" si="111"/>
        <v>1.0074125272201055</v>
      </c>
      <c r="M232" s="7">
        <f t="shared" si="112"/>
        <v>-0.007412527220105547</v>
      </c>
      <c r="N232" s="7">
        <f t="shared" si="113"/>
        <v>0.488437236450335</v>
      </c>
      <c r="O232" s="7">
        <f t="shared" si="114"/>
        <v>-730.2265228648887</v>
      </c>
      <c r="P232" s="7">
        <f t="shared" si="115"/>
        <v>44.8998886412873</v>
      </c>
      <c r="Q232" s="7">
        <f t="shared" si="116"/>
        <v>-16.263437281521792</v>
      </c>
      <c r="R232" s="7">
        <f t="shared" si="117"/>
        <v>16.263437281521792</v>
      </c>
      <c r="S232" s="7">
        <f>IF(Q232&gt;0,ERFC(Q232),(1+ERF(R232)))</f>
        <v>2</v>
      </c>
      <c r="T232" s="7">
        <f t="shared" si="118"/>
        <v>1.0432980954919466</v>
      </c>
      <c r="U232" s="7">
        <f t="shared" si="119"/>
        <v>0.6331569519321155</v>
      </c>
      <c r="V232" s="7">
        <f>ERF(T232)</f>
        <v>0.8599073647538391</v>
      </c>
      <c r="W232" s="7">
        <f>ERF(U232)</f>
        <v>0.6294369291874335</v>
      </c>
      <c r="X232" s="7">
        <f t="shared" si="120"/>
        <v>0.26437029360209885</v>
      </c>
      <c r="Z232" s="7">
        <f t="shared" si="121"/>
        <v>0</v>
      </c>
      <c r="AA232" s="7">
        <f t="shared" si="122"/>
        <v>1</v>
      </c>
      <c r="AB232" s="7">
        <f t="shared" si="123"/>
        <v>-846.2265228648887</v>
      </c>
      <c r="AC232" s="7">
        <f t="shared" si="124"/>
        <v>-18.84696262000856</v>
      </c>
      <c r="AD232" s="51">
        <f t="shared" si="125"/>
        <v>18.84696262000856</v>
      </c>
      <c r="AE232" s="1">
        <f>IF(AC232&gt;0,ERFC(AC232),(1+ERF(AD232)))</f>
        <v>2</v>
      </c>
      <c r="AF232" s="1" t="e">
        <f t="shared" si="126"/>
        <v>#DIV/0!</v>
      </c>
      <c r="AG232" s="1" t="e">
        <f t="shared" si="127"/>
        <v>#DIV/0!</v>
      </c>
      <c r="AH232" s="7" t="e">
        <f>ERF(AF232)</f>
        <v>#DIV/0!</v>
      </c>
      <c r="AI232" s="7" t="e">
        <f>ERF(AG232)</f>
        <v>#DIV/0!</v>
      </c>
      <c r="AJ232" s="7" t="e">
        <f t="shared" si="128"/>
        <v>#DIV/0!</v>
      </c>
      <c r="AL232" s="7">
        <f t="shared" si="129"/>
        <v>833.3333333333334</v>
      </c>
      <c r="AM232" s="7">
        <f t="shared" si="130"/>
        <v>0.0020764283165926375</v>
      </c>
      <c r="AN232" s="7">
        <f t="shared" si="131"/>
        <v>153.7734771351113</v>
      </c>
      <c r="AO232" s="7">
        <f t="shared" si="132"/>
        <v>3.424807539360137</v>
      </c>
      <c r="AP232" s="7">
        <f t="shared" si="133"/>
        <v>3.424807539360137</v>
      </c>
      <c r="AQ232" s="51">
        <f>IF(AO232&gt;0,ERFC(AO232),(1+ERF(AP232)))</f>
        <v>1.2763001591142853E-06</v>
      </c>
      <c r="AR232" s="7">
        <f t="shared" si="134"/>
        <v>0.3553345272593507</v>
      </c>
      <c r="AS232" s="7">
        <f t="shared" si="135"/>
        <v>0.21564548729448568</v>
      </c>
      <c r="AT232" s="7">
        <f>ERF(AR232)</f>
        <v>0.3846974435948048</v>
      </c>
      <c r="AU232" s="7">
        <f>ERF(AS232)</f>
        <v>0.23961006404453</v>
      </c>
      <c r="AV232" s="7">
        <f t="shared" si="136"/>
        <v>1.2214174661374E-10</v>
      </c>
      <c r="AW232" s="7">
        <f t="shared" si="137"/>
        <v>3.0535436653435E-05</v>
      </c>
      <c r="AX232" s="7">
        <f t="shared" si="138"/>
      </c>
      <c r="AY232" s="1">
        <f t="shared" si="139"/>
      </c>
      <c r="AZ232" s="1">
        <f t="shared" si="140"/>
      </c>
      <c r="BA232" s="7">
        <f t="shared" si="141"/>
      </c>
      <c r="BB232" s="1">
        <f t="shared" si="142"/>
      </c>
      <c r="BC232" s="1">
        <f t="shared" si="143"/>
      </c>
      <c r="BD232" s="7">
        <f t="shared" si="144"/>
        <v>3.0535436653435E-05</v>
      </c>
      <c r="BE232" s="7">
        <f t="shared" si="145"/>
      </c>
    </row>
    <row r="233" spans="10:57" ht="12.75">
      <c r="J233" s="7">
        <v>8500</v>
      </c>
      <c r="K233" s="7">
        <f t="shared" si="110"/>
        <v>96.66666666666667</v>
      </c>
      <c r="L233" s="7">
        <f t="shared" si="111"/>
        <v>1.0074125272201055</v>
      </c>
      <c r="M233" s="7">
        <f t="shared" si="112"/>
        <v>-0.007412527220105547</v>
      </c>
      <c r="N233" s="7">
        <f t="shared" si="113"/>
        <v>0.488437236450335</v>
      </c>
      <c r="O233" s="7">
        <f t="shared" si="114"/>
        <v>-740.3006481370898</v>
      </c>
      <c r="P233" s="7">
        <f t="shared" si="115"/>
        <v>45.16635916254486</v>
      </c>
      <c r="Q233" s="7">
        <f t="shared" si="116"/>
        <v>-16.39053184412968</v>
      </c>
      <c r="R233" s="7">
        <f t="shared" si="117"/>
        <v>16.39053184412968</v>
      </c>
      <c r="S233" s="7">
        <f>IF(Q233&gt;0,ERFC(Q233),(1+ERF(R233)))</f>
        <v>2</v>
      </c>
      <c r="T233" s="7">
        <f t="shared" si="118"/>
        <v>1.0432980954919466</v>
      </c>
      <c r="U233" s="7">
        <f t="shared" si="119"/>
        <v>0.6331569519321155</v>
      </c>
      <c r="V233" s="7">
        <f>ERF(T233)</f>
        <v>0.8599073647538391</v>
      </c>
      <c r="W233" s="7">
        <f>ERF(U233)</f>
        <v>0.6294369291874335</v>
      </c>
      <c r="X233" s="7">
        <f t="shared" si="120"/>
        <v>0.26437029360209885</v>
      </c>
      <c r="Z233" s="7">
        <f t="shared" si="121"/>
        <v>0</v>
      </c>
      <c r="AA233" s="7">
        <f t="shared" si="122"/>
        <v>1</v>
      </c>
      <c r="AB233" s="7">
        <f t="shared" si="123"/>
        <v>-856.3006481370898</v>
      </c>
      <c r="AC233" s="7">
        <f t="shared" si="124"/>
        <v>-18.958815012195956</v>
      </c>
      <c r="AD233" s="51">
        <f t="shared" si="125"/>
        <v>18.958815012195956</v>
      </c>
      <c r="AE233" s="1">
        <f>IF(AC233&gt;0,ERFC(AC233),(1+ERF(AD233)))</f>
        <v>2</v>
      </c>
      <c r="AF233" s="1" t="e">
        <f t="shared" si="126"/>
        <v>#DIV/0!</v>
      </c>
      <c r="AG233" s="1" t="e">
        <f t="shared" si="127"/>
        <v>#DIV/0!</v>
      </c>
      <c r="AH233" s="7" t="e">
        <f>ERF(AF233)</f>
        <v>#DIV/0!</v>
      </c>
      <c r="AI233" s="7" t="e">
        <f>ERF(AG233)</f>
        <v>#DIV/0!</v>
      </c>
      <c r="AJ233" s="7" t="e">
        <f t="shared" si="128"/>
        <v>#DIV/0!</v>
      </c>
      <c r="AL233" s="7">
        <f t="shared" si="129"/>
        <v>833.3333333333334</v>
      </c>
      <c r="AM233" s="7">
        <f t="shared" si="130"/>
        <v>0.0020764283165926375</v>
      </c>
      <c r="AN233" s="7">
        <f t="shared" si="131"/>
        <v>143.69935186291025</v>
      </c>
      <c r="AO233" s="7">
        <f t="shared" si="132"/>
        <v>3.1815571263064286</v>
      </c>
      <c r="AP233" s="7">
        <f t="shared" si="133"/>
        <v>3.1815571263064286</v>
      </c>
      <c r="AQ233" s="51">
        <f>IF(AO233&gt;0,ERFC(AO233),(1+ERF(AP233)))</f>
        <v>6.8145130014407584E-06</v>
      </c>
      <c r="AR233" s="7">
        <f t="shared" si="134"/>
        <v>0.3553345272593507</v>
      </c>
      <c r="AS233" s="7">
        <f t="shared" si="135"/>
        <v>0.21564548729448568</v>
      </c>
      <c r="AT233" s="7">
        <f>ERF(AR233)</f>
        <v>0.3846974435948048</v>
      </c>
      <c r="AU233" s="7">
        <f>ERF(AS233)</f>
        <v>0.23961006404453</v>
      </c>
      <c r="AV233" s="7">
        <f t="shared" si="136"/>
        <v>6.52147940571935E-10</v>
      </c>
      <c r="AW233" s="7">
        <f t="shared" si="137"/>
        <v>0.00016303698514298374</v>
      </c>
      <c r="AX233" s="7">
        <f t="shared" si="138"/>
      </c>
      <c r="AY233" s="1">
        <f t="shared" si="139"/>
      </c>
      <c r="AZ233" s="1">
        <f t="shared" si="140"/>
      </c>
      <c r="BA233" s="7">
        <f t="shared" si="141"/>
      </c>
      <c r="BB233" s="1">
        <f t="shared" si="142"/>
      </c>
      <c r="BC233" s="1">
        <f t="shared" si="143"/>
      </c>
      <c r="BD233" s="7">
        <f t="shared" si="144"/>
        <v>0.00016303698514298374</v>
      </c>
      <c r="BE233" s="7">
        <f t="shared" si="145"/>
      </c>
    </row>
    <row r="234" spans="10:57" ht="12.75">
      <c r="J234" s="7">
        <v>8600</v>
      </c>
      <c r="K234" s="7">
        <f t="shared" si="110"/>
        <v>96.66666666666667</v>
      </c>
      <c r="L234" s="7">
        <f t="shared" si="111"/>
        <v>1.0074125272201055</v>
      </c>
      <c r="M234" s="7">
        <f t="shared" si="112"/>
        <v>-0.007412527220105547</v>
      </c>
      <c r="N234" s="7">
        <f t="shared" si="113"/>
        <v>0.488437236450335</v>
      </c>
      <c r="O234" s="7">
        <f t="shared" si="114"/>
        <v>-750.3747734092908</v>
      </c>
      <c r="P234" s="7">
        <f t="shared" si="115"/>
        <v>45.43126676640219</v>
      </c>
      <c r="Q234" s="7">
        <f t="shared" si="116"/>
        <v>-16.516703733302368</v>
      </c>
      <c r="R234" s="7">
        <f t="shared" si="117"/>
        <v>16.516703733302368</v>
      </c>
      <c r="S234" s="7">
        <f>IF(Q234&gt;0,ERFC(Q234),(1+ERF(R234)))</f>
        <v>2</v>
      </c>
      <c r="T234" s="7">
        <f t="shared" si="118"/>
        <v>1.0432980954919466</v>
      </c>
      <c r="U234" s="7">
        <f t="shared" si="119"/>
        <v>0.6331569519321155</v>
      </c>
      <c r="V234" s="7">
        <f>ERF(T234)</f>
        <v>0.8599073647538391</v>
      </c>
      <c r="W234" s="7">
        <f>ERF(U234)</f>
        <v>0.6294369291874335</v>
      </c>
      <c r="X234" s="7">
        <f t="shared" si="120"/>
        <v>0.26437029360209885</v>
      </c>
      <c r="Z234" s="7">
        <f t="shared" si="121"/>
        <v>0</v>
      </c>
      <c r="AA234" s="7">
        <f t="shared" si="122"/>
        <v>1</v>
      </c>
      <c r="AB234" s="7">
        <f t="shared" si="123"/>
        <v>-866.3747734092908</v>
      </c>
      <c r="AC234" s="7">
        <f t="shared" si="124"/>
        <v>-19.070011361646678</v>
      </c>
      <c r="AD234" s="51">
        <f t="shared" si="125"/>
        <v>19.070011361646678</v>
      </c>
      <c r="AE234" s="1">
        <f>IF(AC234&gt;0,ERFC(AC234),(1+ERF(AD234)))</f>
        <v>2</v>
      </c>
      <c r="AF234" s="1" t="e">
        <f t="shared" si="126"/>
        <v>#DIV/0!</v>
      </c>
      <c r="AG234" s="1" t="e">
        <f t="shared" si="127"/>
        <v>#DIV/0!</v>
      </c>
      <c r="AH234" s="7" t="e">
        <f>ERF(AF234)</f>
        <v>#DIV/0!</v>
      </c>
      <c r="AI234" s="7" t="e">
        <f>ERF(AG234)</f>
        <v>#DIV/0!</v>
      </c>
      <c r="AJ234" s="7" t="e">
        <f t="shared" si="128"/>
        <v>#DIV/0!</v>
      </c>
      <c r="AL234" s="7">
        <f t="shared" si="129"/>
        <v>833.3333333333334</v>
      </c>
      <c r="AM234" s="7">
        <f t="shared" si="130"/>
        <v>0.0020764283165926375</v>
      </c>
      <c r="AN234" s="7">
        <f t="shared" si="131"/>
        <v>133.6252265907092</v>
      </c>
      <c r="AO234" s="7">
        <f t="shared" si="132"/>
        <v>2.9412612964939187</v>
      </c>
      <c r="AP234" s="7">
        <f t="shared" si="133"/>
        <v>2.9412612964939187</v>
      </c>
      <c r="AQ234" s="51">
        <f>IF(AO234&gt;0,ERFC(AO234),(1+ERF(AP234)))</f>
        <v>3.188450402069609E-05</v>
      </c>
      <c r="AR234" s="7">
        <f t="shared" si="134"/>
        <v>0.3553345272593507</v>
      </c>
      <c r="AS234" s="7">
        <f t="shared" si="135"/>
        <v>0.21564548729448568</v>
      </c>
      <c r="AT234" s="7">
        <f>ERF(AR234)</f>
        <v>0.3846974435948048</v>
      </c>
      <c r="AU234" s="7">
        <f>ERF(AS234)</f>
        <v>0.23961006404453</v>
      </c>
      <c r="AV234" s="7">
        <f t="shared" si="136"/>
        <v>3.0513425726619475E-09</v>
      </c>
      <c r="AW234" s="7">
        <f t="shared" si="137"/>
        <v>0.0007628356431654869</v>
      </c>
      <c r="AX234" s="7">
        <f t="shared" si="138"/>
      </c>
      <c r="AY234" s="1">
        <f t="shared" si="139"/>
      </c>
      <c r="AZ234" s="1">
        <f t="shared" si="140"/>
      </c>
      <c r="BA234" s="7">
        <f t="shared" si="141"/>
      </c>
      <c r="BB234" s="1">
        <f t="shared" si="142"/>
      </c>
      <c r="BC234" s="1">
        <f t="shared" si="143"/>
      </c>
      <c r="BD234" s="7">
        <f t="shared" si="144"/>
        <v>0.0007628356431654869</v>
      </c>
      <c r="BE234" s="7">
        <f t="shared" si="145"/>
      </c>
    </row>
    <row r="235" spans="10:57" ht="12.75">
      <c r="J235" s="7">
        <v>8700</v>
      </c>
      <c r="K235" s="7">
        <f t="shared" si="110"/>
        <v>96.66666666666667</v>
      </c>
      <c r="L235" s="7">
        <f t="shared" si="111"/>
        <v>1.0074125272201055</v>
      </c>
      <c r="M235" s="7">
        <f t="shared" si="112"/>
        <v>-0.007412527220105547</v>
      </c>
      <c r="N235" s="7">
        <f t="shared" si="113"/>
        <v>0.488437236450335</v>
      </c>
      <c r="O235" s="7">
        <f t="shared" si="114"/>
        <v>-760.4488986814919</v>
      </c>
      <c r="P235" s="7">
        <f t="shared" si="115"/>
        <v>45.69463863518345</v>
      </c>
      <c r="Q235" s="7">
        <f t="shared" si="116"/>
        <v>-16.64197204299521</v>
      </c>
      <c r="R235" s="7">
        <f t="shared" si="117"/>
        <v>16.64197204299521</v>
      </c>
      <c r="S235" s="7">
        <f>IF(Q235&gt;0,ERFC(Q235),(1+ERF(R235)))</f>
        <v>2</v>
      </c>
      <c r="T235" s="7">
        <f t="shared" si="118"/>
        <v>1.0432980954919466</v>
      </c>
      <c r="U235" s="7">
        <f t="shared" si="119"/>
        <v>0.6331569519321155</v>
      </c>
      <c r="V235" s="7">
        <f>ERF(T235)</f>
        <v>0.8599073647538391</v>
      </c>
      <c r="W235" s="7">
        <f>ERF(U235)</f>
        <v>0.6294369291874335</v>
      </c>
      <c r="X235" s="7">
        <f t="shared" si="120"/>
        <v>0.26437029360209885</v>
      </c>
      <c r="Z235" s="7">
        <f t="shared" si="121"/>
        <v>0</v>
      </c>
      <c r="AA235" s="7">
        <f t="shared" si="122"/>
        <v>1</v>
      </c>
      <c r="AB235" s="7">
        <f t="shared" si="123"/>
        <v>-876.4488986814919</v>
      </c>
      <c r="AC235" s="7">
        <f t="shared" si="124"/>
        <v>-19.180563078283182</v>
      </c>
      <c r="AD235" s="51">
        <f t="shared" si="125"/>
        <v>19.180563078283182</v>
      </c>
      <c r="AE235" s="1">
        <f>IF(AC235&gt;0,ERFC(AC235),(1+ERF(AD235)))</f>
        <v>2</v>
      </c>
      <c r="AF235" s="1" t="e">
        <f t="shared" si="126"/>
        <v>#DIV/0!</v>
      </c>
      <c r="AG235" s="1" t="e">
        <f t="shared" si="127"/>
        <v>#DIV/0!</v>
      </c>
      <c r="AH235" s="7" t="e">
        <f>ERF(AF235)</f>
        <v>#DIV/0!</v>
      </c>
      <c r="AI235" s="7" t="e">
        <f>ERF(AG235)</f>
        <v>#DIV/0!</v>
      </c>
      <c r="AJ235" s="7" t="e">
        <f t="shared" si="128"/>
        <v>#DIV/0!</v>
      </c>
      <c r="AL235" s="7">
        <f t="shared" si="129"/>
        <v>833.3333333333334</v>
      </c>
      <c r="AM235" s="7">
        <f t="shared" si="130"/>
        <v>0.0020764283165926375</v>
      </c>
      <c r="AN235" s="7">
        <f t="shared" si="131"/>
        <v>123.55110131850813</v>
      </c>
      <c r="AO235" s="7">
        <f t="shared" si="132"/>
        <v>2.7038423983372444</v>
      </c>
      <c r="AP235" s="7">
        <f t="shared" si="133"/>
        <v>2.7038423983372444</v>
      </c>
      <c r="AQ235" s="51">
        <f>IF(AO235&gt;0,ERFC(AO235),(1+ERF(AP235)))</f>
        <v>0.00013140487978791082</v>
      </c>
      <c r="AR235" s="7">
        <f t="shared" si="134"/>
        <v>0.3553345272593507</v>
      </c>
      <c r="AS235" s="7">
        <f t="shared" si="135"/>
        <v>0.21564548729448568</v>
      </c>
      <c r="AT235" s="7">
        <f>ERF(AR235)</f>
        <v>0.3846974435948048</v>
      </c>
      <c r="AU235" s="7">
        <f>ERF(AS235)</f>
        <v>0.23961006404453</v>
      </c>
      <c r="AV235" s="7">
        <f t="shared" si="136"/>
        <v>1.2575428606075087E-08</v>
      </c>
      <c r="AW235" s="7">
        <f t="shared" si="137"/>
        <v>0.003143857151518772</v>
      </c>
      <c r="AX235" s="7">
        <f t="shared" si="138"/>
      </c>
      <c r="AY235" s="1">
        <f t="shared" si="139"/>
      </c>
      <c r="AZ235" s="1">
        <f t="shared" si="140"/>
      </c>
      <c r="BA235" s="7">
        <f t="shared" si="141"/>
      </c>
      <c r="BB235" s="1">
        <f t="shared" si="142"/>
      </c>
      <c r="BC235" s="1">
        <f t="shared" si="143"/>
      </c>
      <c r="BD235" s="7">
        <f t="shared" si="144"/>
        <v>0.003143857151518772</v>
      </c>
      <c r="BE235" s="7">
        <f t="shared" si="145"/>
      </c>
    </row>
    <row r="236" spans="10:57" ht="12.75">
      <c r="J236" s="7">
        <v>8800</v>
      </c>
      <c r="K236" s="7">
        <f t="shared" si="110"/>
        <v>96.66666666666667</v>
      </c>
      <c r="L236" s="7">
        <f t="shared" si="111"/>
        <v>1.0074125272201055</v>
      </c>
      <c r="M236" s="7">
        <f t="shared" si="112"/>
        <v>-0.007412527220105547</v>
      </c>
      <c r="N236" s="7">
        <f t="shared" si="113"/>
        <v>0.488437236450335</v>
      </c>
      <c r="O236" s="7">
        <f t="shared" si="114"/>
        <v>-770.5230239536929</v>
      </c>
      <c r="P236" s="7">
        <f t="shared" si="115"/>
        <v>45.95650117230423</v>
      </c>
      <c r="Q236" s="7">
        <f t="shared" si="116"/>
        <v>-16.76635523371936</v>
      </c>
      <c r="R236" s="7">
        <f t="shared" si="117"/>
        <v>16.76635523371936</v>
      </c>
      <c r="S236" s="7">
        <f>IF(Q236&gt;0,ERFC(Q236),(1+ERF(R236)))</f>
        <v>2</v>
      </c>
      <c r="T236" s="7">
        <f t="shared" si="118"/>
        <v>1.0432980954919466</v>
      </c>
      <c r="U236" s="7">
        <f t="shared" si="119"/>
        <v>0.6331569519321155</v>
      </c>
      <c r="V236" s="7">
        <f>ERF(T236)</f>
        <v>0.8599073647538391</v>
      </c>
      <c r="W236" s="7">
        <f>ERF(U236)</f>
        <v>0.6294369291874335</v>
      </c>
      <c r="X236" s="7">
        <f t="shared" si="120"/>
        <v>0.26437029360209885</v>
      </c>
      <c r="Z236" s="7">
        <f t="shared" si="121"/>
        <v>0</v>
      </c>
      <c r="AA236" s="7">
        <f t="shared" si="122"/>
        <v>1</v>
      </c>
      <c r="AB236" s="7">
        <f t="shared" si="123"/>
        <v>-886.5230239536929</v>
      </c>
      <c r="AC236" s="7">
        <f t="shared" si="124"/>
        <v>-19.29048124507698</v>
      </c>
      <c r="AD236" s="51">
        <f t="shared" si="125"/>
        <v>19.29048124507698</v>
      </c>
      <c r="AE236" s="1">
        <f>IF(AC236&gt;0,ERFC(AC236),(1+ERF(AD236)))</f>
        <v>2</v>
      </c>
      <c r="AF236" s="1" t="e">
        <f t="shared" si="126"/>
        <v>#DIV/0!</v>
      </c>
      <c r="AG236" s="1" t="e">
        <f t="shared" si="127"/>
        <v>#DIV/0!</v>
      </c>
      <c r="AH236" s="7" t="e">
        <f>ERF(AF236)</f>
        <v>#DIV/0!</v>
      </c>
      <c r="AI236" s="7" t="e">
        <f>ERF(AG236)</f>
        <v>#DIV/0!</v>
      </c>
      <c r="AJ236" s="7" t="e">
        <f t="shared" si="128"/>
        <v>#DIV/0!</v>
      </c>
      <c r="AL236" s="7">
        <f t="shared" si="129"/>
        <v>833.3333333333334</v>
      </c>
      <c r="AM236" s="7">
        <f t="shared" si="130"/>
        <v>0.0020764283165926375</v>
      </c>
      <c r="AN236" s="7">
        <f t="shared" si="131"/>
        <v>113.47697604630707</v>
      </c>
      <c r="AO236" s="7">
        <f t="shared" si="132"/>
        <v>2.469225749385251</v>
      </c>
      <c r="AP236" s="7">
        <f t="shared" si="133"/>
        <v>2.469225749385251</v>
      </c>
      <c r="AQ236" s="51">
        <f>IF(AO236&gt;0,ERFC(AO236),(1+ERF(AP236)))</f>
        <v>0.0004793957397480897</v>
      </c>
      <c r="AR236" s="7">
        <f t="shared" si="134"/>
        <v>0.3553345272593507</v>
      </c>
      <c r="AS236" s="7">
        <f t="shared" si="135"/>
        <v>0.21564548729448568</v>
      </c>
      <c r="AT236" s="7">
        <f>ERF(AR236)</f>
        <v>0.3846974435948048</v>
      </c>
      <c r="AU236" s="7">
        <f>ERF(AS236)</f>
        <v>0.23961006404453</v>
      </c>
      <c r="AV236" s="7">
        <f t="shared" si="136"/>
        <v>4.587810520422761E-08</v>
      </c>
      <c r="AW236" s="7">
        <f t="shared" si="137"/>
        <v>0.011469526301056902</v>
      </c>
      <c r="AX236" s="7">
        <f t="shared" si="138"/>
      </c>
      <c r="AY236" s="1">
        <f t="shared" si="139"/>
      </c>
      <c r="AZ236" s="1">
        <f t="shared" si="140"/>
      </c>
      <c r="BA236" s="7">
        <f t="shared" si="141"/>
      </c>
      <c r="BB236" s="1">
        <f t="shared" si="142"/>
      </c>
      <c r="BC236" s="1">
        <f t="shared" si="143"/>
      </c>
      <c r="BD236" s="7">
        <f t="shared" si="144"/>
        <v>0.011469526301056902</v>
      </c>
      <c r="BE236" s="7">
        <f t="shared" si="145"/>
      </c>
    </row>
    <row r="237" spans="10:57" ht="12.75">
      <c r="J237" s="7">
        <v>8900</v>
      </c>
      <c r="K237" s="7">
        <f t="shared" si="110"/>
        <v>96.66666666666667</v>
      </c>
      <c r="L237" s="7">
        <f t="shared" si="111"/>
        <v>1.0074125272201055</v>
      </c>
      <c r="M237" s="7">
        <f t="shared" si="112"/>
        <v>-0.007412527220105547</v>
      </c>
      <c r="N237" s="7">
        <f t="shared" si="113"/>
        <v>0.488437236450335</v>
      </c>
      <c r="O237" s="7">
        <f t="shared" si="114"/>
        <v>-780.597149225894</v>
      </c>
      <c r="P237" s="7">
        <f t="shared" si="115"/>
        <v>46.216880033165374</v>
      </c>
      <c r="Q237" s="7">
        <f t="shared" si="116"/>
        <v>-16.889871161050575</v>
      </c>
      <c r="R237" s="7">
        <f t="shared" si="117"/>
        <v>16.889871161050575</v>
      </c>
      <c r="S237" s="7">
        <f>IF(Q237&gt;0,ERFC(Q237),(1+ERF(R237)))</f>
        <v>2</v>
      </c>
      <c r="T237" s="7">
        <f t="shared" si="118"/>
        <v>1.0432980954919466</v>
      </c>
      <c r="U237" s="7">
        <f t="shared" si="119"/>
        <v>0.6331569519321155</v>
      </c>
      <c r="V237" s="7">
        <f>ERF(T237)</f>
        <v>0.8599073647538391</v>
      </c>
      <c r="W237" s="7">
        <f>ERF(U237)</f>
        <v>0.6294369291874335</v>
      </c>
      <c r="X237" s="7">
        <f t="shared" si="120"/>
        <v>0.26437029360209885</v>
      </c>
      <c r="Z237" s="7">
        <f t="shared" si="121"/>
        <v>0</v>
      </c>
      <c r="AA237" s="7">
        <f t="shared" si="122"/>
        <v>1</v>
      </c>
      <c r="AB237" s="7">
        <f t="shared" si="123"/>
        <v>-896.597149225894</v>
      </c>
      <c r="AC237" s="7">
        <f t="shared" si="124"/>
        <v>-19.399776631016483</v>
      </c>
      <c r="AD237" s="51">
        <f t="shared" si="125"/>
        <v>19.399776631016483</v>
      </c>
      <c r="AE237" s="1">
        <f>IF(AC237&gt;0,ERFC(AC237),(1+ERF(AD237)))</f>
        <v>2</v>
      </c>
      <c r="AF237" s="1" t="e">
        <f t="shared" si="126"/>
        <v>#DIV/0!</v>
      </c>
      <c r="AG237" s="1" t="e">
        <f t="shared" si="127"/>
        <v>#DIV/0!</v>
      </c>
      <c r="AH237" s="7" t="e">
        <f>ERF(AF237)</f>
        <v>#DIV/0!</v>
      </c>
      <c r="AI237" s="7" t="e">
        <f>ERF(AG237)</f>
        <v>#DIV/0!</v>
      </c>
      <c r="AJ237" s="7" t="e">
        <f t="shared" si="128"/>
        <v>#DIV/0!</v>
      </c>
      <c r="AL237" s="7">
        <f t="shared" si="129"/>
        <v>833.3333333333334</v>
      </c>
      <c r="AM237" s="7">
        <f t="shared" si="130"/>
        <v>0.0020764283165926375</v>
      </c>
      <c r="AN237" s="7">
        <f t="shared" si="131"/>
        <v>103.40285077410601</v>
      </c>
      <c r="AO237" s="7">
        <f t="shared" si="132"/>
        <v>2.2373394893792877</v>
      </c>
      <c r="AP237" s="7">
        <f t="shared" si="133"/>
        <v>2.2373394893792877</v>
      </c>
      <c r="AQ237" s="51">
        <f>IF(AO237&gt;0,ERFC(AO237),(1+ERF(AP237)))</f>
        <v>0.001555762522963744</v>
      </c>
      <c r="AR237" s="7">
        <f t="shared" si="134"/>
        <v>0.3553345272593507</v>
      </c>
      <c r="AS237" s="7">
        <f t="shared" si="135"/>
        <v>0.21564548729448568</v>
      </c>
      <c r="AT237" s="7">
        <f>ERF(AR237)</f>
        <v>0.3846974435948048</v>
      </c>
      <c r="AU237" s="7">
        <f>ERF(AS237)</f>
        <v>0.23961006404453</v>
      </c>
      <c r="AV237" s="7">
        <f t="shared" si="136"/>
        <v>1.4888625572440674E-07</v>
      </c>
      <c r="AW237" s="7">
        <f t="shared" si="137"/>
        <v>0.03722156393110169</v>
      </c>
      <c r="AX237" s="7">
        <f t="shared" si="138"/>
      </c>
      <c r="AY237" s="1">
        <f t="shared" si="139"/>
      </c>
      <c r="AZ237" s="1">
        <f t="shared" si="140"/>
      </c>
      <c r="BA237" s="7">
        <f t="shared" si="141"/>
      </c>
      <c r="BB237" s="1">
        <f t="shared" si="142"/>
      </c>
      <c r="BC237" s="1">
        <f t="shared" si="143"/>
      </c>
      <c r="BD237" s="7">
        <f t="shared" si="144"/>
        <v>0.03722156393110169</v>
      </c>
      <c r="BE237" s="7">
        <f t="shared" si="145"/>
      </c>
    </row>
    <row r="238" spans="10:57" ht="12.75">
      <c r="J238" s="7">
        <v>9000</v>
      </c>
      <c r="K238" s="7">
        <f t="shared" si="110"/>
        <v>96.66666666666667</v>
      </c>
      <c r="L238" s="7">
        <f t="shared" si="111"/>
        <v>1.0074125272201055</v>
      </c>
      <c r="M238" s="7">
        <f t="shared" si="112"/>
        <v>-0.007412527220105547</v>
      </c>
      <c r="N238" s="7">
        <f t="shared" si="113"/>
        <v>0.488437236450335</v>
      </c>
      <c r="O238" s="7">
        <f t="shared" si="114"/>
        <v>-790.671274498095</v>
      </c>
      <c r="P238" s="7">
        <f t="shared" si="115"/>
        <v>46.475800154489</v>
      </c>
      <c r="Q238" s="7">
        <f t="shared" si="116"/>
        <v>-17.012537102531752</v>
      </c>
      <c r="R238" s="7">
        <f t="shared" si="117"/>
        <v>17.012537102531752</v>
      </c>
      <c r="S238" s="7">
        <f>IF(Q238&gt;0,ERFC(Q238),(1+ERF(R238)))</f>
        <v>2</v>
      </c>
      <c r="T238" s="7">
        <f t="shared" si="118"/>
        <v>1.0432980954919466</v>
      </c>
      <c r="U238" s="7">
        <f t="shared" si="119"/>
        <v>0.6331569519321155</v>
      </c>
      <c r="V238" s="7">
        <f>ERF(T238)</f>
        <v>0.8599073647538391</v>
      </c>
      <c r="W238" s="7">
        <f>ERF(U238)</f>
        <v>0.6294369291874335</v>
      </c>
      <c r="X238" s="7">
        <f t="shared" si="120"/>
        <v>0.26437029360209885</v>
      </c>
      <c r="Z238" s="7">
        <f t="shared" si="121"/>
        <v>0</v>
      </c>
      <c r="AA238" s="7">
        <f t="shared" si="122"/>
        <v>1</v>
      </c>
      <c r="AB238" s="7">
        <f t="shared" si="123"/>
        <v>-906.671274498095</v>
      </c>
      <c r="AC238" s="7">
        <f t="shared" si="124"/>
        <v>-19.508459703420975</v>
      </c>
      <c r="AD238" s="51">
        <f t="shared" si="125"/>
        <v>19.508459703420975</v>
      </c>
      <c r="AE238" s="1">
        <f>IF(AC238&gt;0,ERFC(AC238),(1+ERF(AD238)))</f>
        <v>2</v>
      </c>
      <c r="AF238" s="1" t="e">
        <f t="shared" si="126"/>
        <v>#DIV/0!</v>
      </c>
      <c r="AG238" s="1" t="e">
        <f t="shared" si="127"/>
        <v>#DIV/0!</v>
      </c>
      <c r="AH238" s="7" t="e">
        <f>ERF(AF238)</f>
        <v>#DIV/0!</v>
      </c>
      <c r="AI238" s="7" t="e">
        <f>ERF(AG238)</f>
        <v>#DIV/0!</v>
      </c>
      <c r="AJ238" s="7" t="e">
        <f t="shared" si="128"/>
        <v>#DIV/0!</v>
      </c>
      <c r="AL238" s="7">
        <f t="shared" si="129"/>
        <v>833.3333333333334</v>
      </c>
      <c r="AM238" s="7">
        <f t="shared" si="130"/>
        <v>0.0020764283165926375</v>
      </c>
      <c r="AN238" s="7">
        <f t="shared" si="131"/>
        <v>93.32872550190496</v>
      </c>
      <c r="AO238" s="7">
        <f t="shared" si="132"/>
        <v>2.0081144421757853</v>
      </c>
      <c r="AP238" s="7">
        <f t="shared" si="133"/>
        <v>2.0081144421757853</v>
      </c>
      <c r="AQ238" s="51">
        <f>IF(AO238&gt;0,ERFC(AO238),(1+ERF(AP238)))</f>
        <v>0.0045127301484483295</v>
      </c>
      <c r="AR238" s="7">
        <f t="shared" si="134"/>
        <v>0.3553345272593507</v>
      </c>
      <c r="AS238" s="7">
        <f t="shared" si="135"/>
        <v>0.21564548729448568</v>
      </c>
      <c r="AT238" s="7">
        <f>ERF(AR238)</f>
        <v>0.3846974435948048</v>
      </c>
      <c r="AU238" s="7">
        <f>ERF(AS238)</f>
        <v>0.23961006404453</v>
      </c>
      <c r="AV238" s="7">
        <f t="shared" si="136"/>
        <v>4.3186764366657505E-07</v>
      </c>
      <c r="AW238" s="7">
        <f t="shared" si="137"/>
        <v>0.10796691091664376</v>
      </c>
      <c r="AX238" s="7">
        <f t="shared" si="138"/>
        <v>9000</v>
      </c>
      <c r="AY238" s="1">
        <f t="shared" si="139"/>
        <v>9000</v>
      </c>
      <c r="AZ238" s="1">
        <f t="shared" si="140"/>
      </c>
      <c r="BA238" s="7">
        <f t="shared" si="141"/>
      </c>
      <c r="BB238" s="1">
        <f t="shared" si="142"/>
      </c>
      <c r="BC238" s="1">
        <f t="shared" si="143"/>
      </c>
      <c r="BD238" s="7">
        <f t="shared" si="144"/>
        <v>0.10796691091664376</v>
      </c>
      <c r="BE238" s="7">
        <f t="shared" si="145"/>
      </c>
    </row>
    <row r="239" spans="10:57" ht="12.75">
      <c r="J239" s="7">
        <v>9100</v>
      </c>
      <c r="K239" s="7">
        <f t="shared" si="110"/>
        <v>96.66666666666667</v>
      </c>
      <c r="L239" s="7">
        <f t="shared" si="111"/>
        <v>1.0074125272201055</v>
      </c>
      <c r="M239" s="7">
        <f t="shared" si="112"/>
        <v>-0.007412527220105547</v>
      </c>
      <c r="N239" s="7">
        <f t="shared" si="113"/>
        <v>0.488437236450335</v>
      </c>
      <c r="O239" s="7">
        <f t="shared" si="114"/>
        <v>-800.7453997702961</v>
      </c>
      <c r="P239" s="7">
        <f t="shared" si="115"/>
        <v>46.73328578219169</v>
      </c>
      <c r="Q239" s="7">
        <f t="shared" si="116"/>
        <v>-17.134369783077187</v>
      </c>
      <c r="R239" s="7">
        <f t="shared" si="117"/>
        <v>17.134369783077187</v>
      </c>
      <c r="S239" s="7">
        <f>IF(Q239&gt;0,ERFC(Q239),(1+ERF(R239)))</f>
        <v>2</v>
      </c>
      <c r="T239" s="7">
        <f t="shared" si="118"/>
        <v>1.0432980954919466</v>
      </c>
      <c r="U239" s="7">
        <f t="shared" si="119"/>
        <v>0.6331569519321155</v>
      </c>
      <c r="V239" s="7">
        <f>ERF(T239)</f>
        <v>0.8599073647538391</v>
      </c>
      <c r="W239" s="7">
        <f>ERF(U239)</f>
        <v>0.6294369291874335</v>
      </c>
      <c r="X239" s="7">
        <f t="shared" si="120"/>
        <v>0.26437029360209885</v>
      </c>
      <c r="Z239" s="7">
        <f t="shared" si="121"/>
        <v>0</v>
      </c>
      <c r="AA239" s="7">
        <f t="shared" si="122"/>
        <v>1</v>
      </c>
      <c r="AB239" s="7">
        <f t="shared" si="123"/>
        <v>-916.7453997702961</v>
      </c>
      <c r="AC239" s="7">
        <f t="shared" si="124"/>
        <v>-19.616540639640483</v>
      </c>
      <c r="AD239" s="51">
        <f t="shared" si="125"/>
        <v>19.616540639640483</v>
      </c>
      <c r="AE239" s="1">
        <f>IF(AC239&gt;0,ERFC(AC239),(1+ERF(AD239)))</f>
        <v>2</v>
      </c>
      <c r="AF239" s="1" t="e">
        <f t="shared" si="126"/>
        <v>#DIV/0!</v>
      </c>
      <c r="AG239" s="1" t="e">
        <f t="shared" si="127"/>
        <v>#DIV/0!</v>
      </c>
      <c r="AH239" s="7" t="e">
        <f>ERF(AF239)</f>
        <v>#DIV/0!</v>
      </c>
      <c r="AI239" s="7" t="e">
        <f>ERF(AG239)</f>
        <v>#DIV/0!</v>
      </c>
      <c r="AJ239" s="7" t="e">
        <f t="shared" si="128"/>
        <v>#DIV/0!</v>
      </c>
      <c r="AL239" s="7">
        <f t="shared" si="129"/>
        <v>833.3333333333334</v>
      </c>
      <c r="AM239" s="7">
        <f t="shared" si="130"/>
        <v>0.0020764283165926375</v>
      </c>
      <c r="AN239" s="7">
        <f t="shared" si="131"/>
        <v>83.2546002297039</v>
      </c>
      <c r="AO239" s="7">
        <f t="shared" si="132"/>
        <v>1.781483985905162</v>
      </c>
      <c r="AP239" s="7">
        <f t="shared" si="133"/>
        <v>1.781483985905162</v>
      </c>
      <c r="AQ239" s="51">
        <f>IF(AO239&gt;0,ERFC(AO239),(1+ERF(AP239)))</f>
        <v>0.011755543300833615</v>
      </c>
      <c r="AR239" s="7">
        <f t="shared" si="134"/>
        <v>0.3553345272593507</v>
      </c>
      <c r="AS239" s="7">
        <f t="shared" si="135"/>
        <v>0.21564548729448568</v>
      </c>
      <c r="AT239" s="7">
        <f>ERF(AR239)</f>
        <v>0.3846974435948048</v>
      </c>
      <c r="AU239" s="7">
        <f>ERF(AS239)</f>
        <v>0.23961006404453</v>
      </c>
      <c r="AV239" s="7">
        <f t="shared" si="136"/>
        <v>1.1250038487448757E-06</v>
      </c>
      <c r="AW239" s="7">
        <f t="shared" si="137"/>
        <v>0.2812509621862189</v>
      </c>
      <c r="AX239" s="7">
        <f t="shared" si="138"/>
        <v>9100</v>
      </c>
      <c r="AY239" s="1">
        <f t="shared" si="139"/>
        <v>9100</v>
      </c>
      <c r="AZ239" s="1">
        <f t="shared" si="140"/>
      </c>
      <c r="BA239" s="7">
        <f t="shared" si="141"/>
      </c>
      <c r="BB239" s="1">
        <f t="shared" si="142"/>
      </c>
      <c r="BC239" s="1">
        <f t="shared" si="143"/>
      </c>
      <c r="BD239" s="7">
        <f t="shared" si="144"/>
        <v>0.2812509621862189</v>
      </c>
      <c r="BE239" s="7">
        <f t="shared" si="145"/>
      </c>
    </row>
    <row r="240" spans="10:57" ht="12.75">
      <c r="J240" s="7">
        <v>9200</v>
      </c>
      <c r="K240" s="7">
        <f t="shared" si="110"/>
        <v>96.66666666666667</v>
      </c>
      <c r="L240" s="7">
        <f t="shared" si="111"/>
        <v>1.0074125272201055</v>
      </c>
      <c r="M240" s="7">
        <f t="shared" si="112"/>
        <v>-0.007412527220105547</v>
      </c>
      <c r="N240" s="7">
        <f t="shared" si="113"/>
        <v>0.488437236450335</v>
      </c>
      <c r="O240" s="7">
        <f t="shared" si="114"/>
        <v>-810.819525042497</v>
      </c>
      <c r="P240" s="7">
        <f t="shared" si="115"/>
        <v>46.98936049788292</v>
      </c>
      <c r="Q240" s="7">
        <f t="shared" si="116"/>
        <v>-17.25538539897831</v>
      </c>
      <c r="R240" s="7">
        <f t="shared" si="117"/>
        <v>17.25538539897831</v>
      </c>
      <c r="S240" s="7">
        <f>IF(Q240&gt;0,ERFC(Q240),(1+ERF(R240)))</f>
        <v>2</v>
      </c>
      <c r="T240" s="7">
        <f t="shared" si="118"/>
        <v>1.0432980954919466</v>
      </c>
      <c r="U240" s="7">
        <f t="shared" si="119"/>
        <v>0.6331569519321155</v>
      </c>
      <c r="V240" s="7">
        <f>ERF(T240)</f>
        <v>0.8599073647538391</v>
      </c>
      <c r="W240" s="7">
        <f>ERF(U240)</f>
        <v>0.6294369291874335</v>
      </c>
      <c r="X240" s="7">
        <f t="shared" si="120"/>
        <v>0.26437029360209885</v>
      </c>
      <c r="Z240" s="7">
        <f t="shared" si="121"/>
        <v>0</v>
      </c>
      <c r="AA240" s="7">
        <f t="shared" si="122"/>
        <v>1</v>
      </c>
      <c r="AB240" s="7">
        <f t="shared" si="123"/>
        <v>-926.819525042497</v>
      </c>
      <c r="AC240" s="7">
        <f t="shared" si="124"/>
        <v>-19.72402933817868</v>
      </c>
      <c r="AD240" s="51">
        <f t="shared" si="125"/>
        <v>19.72402933817868</v>
      </c>
      <c r="AE240" s="1">
        <f>IF(AC240&gt;0,ERFC(AC240),(1+ERF(AD240)))</f>
        <v>2</v>
      </c>
      <c r="AF240" s="1" t="e">
        <f t="shared" si="126"/>
        <v>#DIV/0!</v>
      </c>
      <c r="AG240" s="1" t="e">
        <f t="shared" si="127"/>
        <v>#DIV/0!</v>
      </c>
      <c r="AH240" s="7" t="e">
        <f>ERF(AF240)</f>
        <v>#DIV/0!</v>
      </c>
      <c r="AI240" s="7" t="e">
        <f>ERF(AG240)</f>
        <v>#DIV/0!</v>
      </c>
      <c r="AJ240" s="7" t="e">
        <f t="shared" si="128"/>
        <v>#DIV/0!</v>
      </c>
      <c r="AL240" s="7">
        <f t="shared" si="129"/>
        <v>833.3333333333334</v>
      </c>
      <c r="AM240" s="7">
        <f t="shared" si="130"/>
        <v>0.0020764283165926375</v>
      </c>
      <c r="AN240" s="7">
        <f t="shared" si="131"/>
        <v>73.18047495750295</v>
      </c>
      <c r="AO240" s="7">
        <f t="shared" si="132"/>
        <v>1.5573839307900361</v>
      </c>
      <c r="AP240" s="7">
        <f t="shared" si="133"/>
        <v>1.5573839307900361</v>
      </c>
      <c r="AQ240" s="51">
        <f>IF(AO240&gt;0,ERFC(AO240),(1+ERF(AP240)))</f>
        <v>0.02763188288050855</v>
      </c>
      <c r="AR240" s="7">
        <f t="shared" si="134"/>
        <v>0.3553345272593507</v>
      </c>
      <c r="AS240" s="7">
        <f t="shared" si="135"/>
        <v>0.21564548729448568</v>
      </c>
      <c r="AT240" s="7">
        <f>ERF(AR240)</f>
        <v>0.3846974435948048</v>
      </c>
      <c r="AU240" s="7">
        <f>ERF(AS240)</f>
        <v>0.23961006404453</v>
      </c>
      <c r="AV240" s="7">
        <f t="shared" si="136"/>
        <v>2.644367324684634E-06</v>
      </c>
      <c r="AW240" s="7">
        <f t="shared" si="137"/>
        <v>0.6610918311711584</v>
      </c>
      <c r="AX240" s="7">
        <f t="shared" si="138"/>
        <v>9200</v>
      </c>
      <c r="AY240" s="1">
        <f t="shared" si="139"/>
        <v>9200</v>
      </c>
      <c r="AZ240" s="1">
        <f t="shared" si="140"/>
      </c>
      <c r="BA240" s="7">
        <f t="shared" si="141"/>
      </c>
      <c r="BB240" s="1">
        <f t="shared" si="142"/>
      </c>
      <c r="BC240" s="1">
        <f t="shared" si="143"/>
      </c>
      <c r="BD240" s="7">
        <f t="shared" si="144"/>
        <v>0.6610918311711584</v>
      </c>
      <c r="BE240" s="7">
        <f t="shared" si="145"/>
      </c>
    </row>
    <row r="241" spans="10:57" ht="12.75">
      <c r="J241" s="7">
        <v>9300</v>
      </c>
      <c r="K241" s="7">
        <f t="shared" si="110"/>
        <v>96.66666666666667</v>
      </c>
      <c r="L241" s="7">
        <f t="shared" si="111"/>
        <v>1.0074125272201055</v>
      </c>
      <c r="M241" s="7">
        <f t="shared" si="112"/>
        <v>-0.007412527220105547</v>
      </c>
      <c r="N241" s="7">
        <f t="shared" si="113"/>
        <v>0.488437236450335</v>
      </c>
      <c r="O241" s="7">
        <f t="shared" si="114"/>
        <v>-820.8936503146981</v>
      </c>
      <c r="P241" s="7">
        <f t="shared" si="115"/>
        <v>47.24404724407086</v>
      </c>
      <c r="Q241" s="7">
        <f t="shared" si="116"/>
        <v>-17.375599640602772</v>
      </c>
      <c r="R241" s="7">
        <f t="shared" si="117"/>
        <v>17.375599640602772</v>
      </c>
      <c r="S241" s="7">
        <f>IF(Q241&gt;0,ERFC(Q241),(1+ERF(R241)))</f>
        <v>2</v>
      </c>
      <c r="T241" s="7">
        <f t="shared" si="118"/>
        <v>1.0432980954919466</v>
      </c>
      <c r="U241" s="7">
        <f t="shared" si="119"/>
        <v>0.6331569519321155</v>
      </c>
      <c r="V241" s="7">
        <f>ERF(T241)</f>
        <v>0.8599073647538391</v>
      </c>
      <c r="W241" s="7">
        <f>ERF(U241)</f>
        <v>0.6294369291874335</v>
      </c>
      <c r="X241" s="7">
        <f t="shared" si="120"/>
        <v>0.26437029360209885</v>
      </c>
      <c r="Z241" s="7">
        <f t="shared" si="121"/>
        <v>0</v>
      </c>
      <c r="AA241" s="7">
        <f t="shared" si="122"/>
        <v>1</v>
      </c>
      <c r="AB241" s="7">
        <f t="shared" si="123"/>
        <v>-936.8936503146981</v>
      </c>
      <c r="AC241" s="7">
        <f t="shared" si="124"/>
        <v>-19.830935429273122</v>
      </c>
      <c r="AD241" s="51">
        <f t="shared" si="125"/>
        <v>19.830935429273122</v>
      </c>
      <c r="AE241" s="1">
        <f>IF(AC241&gt;0,ERFC(AC241),(1+ERF(AD241)))</f>
        <v>2</v>
      </c>
      <c r="AF241" s="1" t="e">
        <f t="shared" si="126"/>
        <v>#DIV/0!</v>
      </c>
      <c r="AG241" s="1" t="e">
        <f t="shared" si="127"/>
        <v>#DIV/0!</v>
      </c>
      <c r="AH241" s="7" t="e">
        <f>ERF(AF241)</f>
        <v>#DIV/0!</v>
      </c>
      <c r="AI241" s="7" t="e">
        <f>ERF(AG241)</f>
        <v>#DIV/0!</v>
      </c>
      <c r="AJ241" s="7" t="e">
        <f t="shared" si="128"/>
        <v>#DIV/0!</v>
      </c>
      <c r="AL241" s="7">
        <f t="shared" si="129"/>
        <v>833.3333333333334</v>
      </c>
      <c r="AM241" s="7">
        <f t="shared" si="130"/>
        <v>0.0020764283165926375</v>
      </c>
      <c r="AN241" s="7">
        <f t="shared" si="131"/>
        <v>63.10634968530189</v>
      </c>
      <c r="AO241" s="7">
        <f t="shared" si="132"/>
        <v>1.3357524040919622</v>
      </c>
      <c r="AP241" s="7">
        <f t="shared" si="133"/>
        <v>1.3357524040919622</v>
      </c>
      <c r="AQ241" s="51">
        <f>IF(AO241&gt;0,ERFC(AO241),(1+ERF(AP241)))</f>
        <v>0.0588865901239064</v>
      </c>
      <c r="AR241" s="7">
        <f t="shared" si="134"/>
        <v>0.3553345272593507</v>
      </c>
      <c r="AS241" s="7">
        <f t="shared" si="135"/>
        <v>0.21564548729448568</v>
      </c>
      <c r="AT241" s="7">
        <f>ERF(AR241)</f>
        <v>0.3846974435948048</v>
      </c>
      <c r="AU241" s="7">
        <f>ERF(AS241)</f>
        <v>0.23961006404453</v>
      </c>
      <c r="AV241" s="7">
        <f t="shared" si="136"/>
        <v>5.635438433896874E-06</v>
      </c>
      <c r="AW241" s="7">
        <f t="shared" si="137"/>
        <v>1.4088596084742186</v>
      </c>
      <c r="AX241" s="7">
        <f t="shared" si="138"/>
        <v>9300</v>
      </c>
      <c r="AY241" s="1">
        <f t="shared" si="139"/>
        <v>9300</v>
      </c>
      <c r="AZ241" s="1">
        <f t="shared" si="140"/>
        <v>9300</v>
      </c>
      <c r="BA241" s="7">
        <f t="shared" si="141"/>
        <v>9300</v>
      </c>
      <c r="BB241" s="1">
        <f t="shared" si="142"/>
      </c>
      <c r="BC241" s="1">
        <f t="shared" si="143"/>
      </c>
      <c r="BD241" s="7">
        <f t="shared" si="144"/>
        <v>1.4088596084742186</v>
      </c>
      <c r="BE241" s="7">
        <f t="shared" si="145"/>
      </c>
    </row>
    <row r="242" spans="10:57" ht="12.75">
      <c r="J242" s="7">
        <v>9400</v>
      </c>
      <c r="K242" s="7">
        <f t="shared" si="110"/>
        <v>96.66666666666667</v>
      </c>
      <c r="L242" s="7">
        <f t="shared" si="111"/>
        <v>1.0074125272201055</v>
      </c>
      <c r="M242" s="7">
        <f t="shared" si="112"/>
        <v>-0.007412527220105547</v>
      </c>
      <c r="N242" s="7">
        <f t="shared" si="113"/>
        <v>0.488437236450335</v>
      </c>
      <c r="O242" s="7">
        <f t="shared" si="114"/>
        <v>-830.9677755868992</v>
      </c>
      <c r="P242" s="7">
        <f t="shared" si="115"/>
        <v>47.49736834815167</v>
      </c>
      <c r="Q242" s="7">
        <f t="shared" si="116"/>
        <v>-17.49502771387198</v>
      </c>
      <c r="R242" s="7">
        <f t="shared" si="117"/>
        <v>17.49502771387198</v>
      </c>
      <c r="S242" s="7">
        <f>IF(Q242&gt;0,ERFC(Q242),(1+ERF(R242)))</f>
        <v>2</v>
      </c>
      <c r="T242" s="7">
        <f t="shared" si="118"/>
        <v>1.0432980954919466</v>
      </c>
      <c r="U242" s="7">
        <f t="shared" si="119"/>
        <v>0.6331569519321155</v>
      </c>
      <c r="V242" s="7">
        <f>ERF(T242)</f>
        <v>0.8599073647538391</v>
      </c>
      <c r="W242" s="7">
        <f>ERF(U242)</f>
        <v>0.6294369291874335</v>
      </c>
      <c r="X242" s="7">
        <f t="shared" si="120"/>
        <v>0.26437029360209885</v>
      </c>
      <c r="Z242" s="7">
        <f t="shared" si="121"/>
        <v>0</v>
      </c>
      <c r="AA242" s="7">
        <f t="shared" si="122"/>
        <v>1</v>
      </c>
      <c r="AB242" s="7">
        <f t="shared" si="123"/>
        <v>-946.9677755868992</v>
      </c>
      <c r="AC242" s="7">
        <f t="shared" si="124"/>
        <v>-19.937268284964883</v>
      </c>
      <c r="AD242" s="51">
        <f t="shared" si="125"/>
        <v>19.937268284964883</v>
      </c>
      <c r="AE242" s="1">
        <f>IF(AC242&gt;0,ERFC(AC242),(1+ERF(AD242)))</f>
        <v>2</v>
      </c>
      <c r="AF242" s="1" t="e">
        <f t="shared" si="126"/>
        <v>#DIV/0!</v>
      </c>
      <c r="AG242" s="1" t="e">
        <f t="shared" si="127"/>
        <v>#DIV/0!</v>
      </c>
      <c r="AH242" s="7" t="e">
        <f>ERF(AF242)</f>
        <v>#DIV/0!</v>
      </c>
      <c r="AI242" s="7" t="e">
        <f>ERF(AG242)</f>
        <v>#DIV/0!</v>
      </c>
      <c r="AJ242" s="7" t="e">
        <f t="shared" si="128"/>
        <v>#DIV/0!</v>
      </c>
      <c r="AL242" s="7">
        <f t="shared" si="129"/>
        <v>833.3333333333334</v>
      </c>
      <c r="AM242" s="7">
        <f t="shared" si="130"/>
        <v>0.0020764283165926375</v>
      </c>
      <c r="AN242" s="7">
        <f t="shared" si="131"/>
        <v>53.032224413100835</v>
      </c>
      <c r="AO242" s="7">
        <f t="shared" si="132"/>
        <v>1.1165297416980904</v>
      </c>
      <c r="AP242" s="7">
        <f t="shared" si="133"/>
        <v>1.1165297416980904</v>
      </c>
      <c r="AQ242" s="51">
        <f>IF(AO242&gt;0,ERFC(AO242),(1+ERF(AP242)))</f>
        <v>0.11433345630459202</v>
      </c>
      <c r="AR242" s="7">
        <f t="shared" si="134"/>
        <v>0.3553345272593507</v>
      </c>
      <c r="AS242" s="7">
        <f t="shared" si="135"/>
        <v>0.21564548729448568</v>
      </c>
      <c r="AT242" s="7">
        <f>ERF(AR242)</f>
        <v>0.3846974435948048</v>
      </c>
      <c r="AU242" s="7">
        <f>ERF(AS242)</f>
        <v>0.23961006404453</v>
      </c>
      <c r="AV242" s="7">
        <f t="shared" si="136"/>
        <v>1.0941695767804191E-05</v>
      </c>
      <c r="AW242" s="7">
        <f t="shared" si="137"/>
        <v>2.7354239419510478</v>
      </c>
      <c r="AX242" s="7">
        <f t="shared" si="138"/>
        <v>9400</v>
      </c>
      <c r="AY242" s="1">
        <f t="shared" si="139"/>
        <v>9400</v>
      </c>
      <c r="AZ242" s="1">
        <f t="shared" si="140"/>
        <v>9400</v>
      </c>
      <c r="BA242" s="7">
        <f t="shared" si="141"/>
        <v>9400</v>
      </c>
      <c r="BB242" s="1">
        <f t="shared" si="142"/>
      </c>
      <c r="BC242" s="1">
        <f t="shared" si="143"/>
      </c>
      <c r="BD242" s="7">
        <f t="shared" si="144"/>
        <v>2.7354239419510478</v>
      </c>
      <c r="BE242" s="7">
        <f t="shared" si="145"/>
      </c>
    </row>
    <row r="243" spans="10:57" ht="12.75">
      <c r="J243" s="7">
        <v>9500</v>
      </c>
      <c r="K243" s="7">
        <f t="shared" si="110"/>
        <v>96.66666666666667</v>
      </c>
      <c r="L243" s="7">
        <f t="shared" si="111"/>
        <v>1.0074125272201055</v>
      </c>
      <c r="M243" s="7">
        <f t="shared" si="112"/>
        <v>-0.007412527220105547</v>
      </c>
      <c r="N243" s="7">
        <f t="shared" si="113"/>
        <v>0.488437236450335</v>
      </c>
      <c r="O243" s="7">
        <f t="shared" si="114"/>
        <v>-841.0419008591002</v>
      </c>
      <c r="P243" s="7">
        <f t="shared" si="115"/>
        <v>47.74934554525329</v>
      </c>
      <c r="Q243" s="7">
        <f t="shared" si="116"/>
        <v>-17.61368436059554</v>
      </c>
      <c r="R243" s="7">
        <f t="shared" si="117"/>
        <v>17.61368436059554</v>
      </c>
      <c r="S243" s="7">
        <f>IF(Q243&gt;0,ERFC(Q243),(1+ERF(R243)))</f>
        <v>2</v>
      </c>
      <c r="T243" s="7">
        <f t="shared" si="118"/>
        <v>1.0432980954919466</v>
      </c>
      <c r="U243" s="7">
        <f t="shared" si="119"/>
        <v>0.6331569519321155</v>
      </c>
      <c r="V243" s="7">
        <f>ERF(T243)</f>
        <v>0.8599073647538391</v>
      </c>
      <c r="W243" s="7">
        <f>ERF(U243)</f>
        <v>0.6294369291874335</v>
      </c>
      <c r="X243" s="7">
        <f t="shared" si="120"/>
        <v>0.26437029360209885</v>
      </c>
      <c r="Z243" s="7">
        <f t="shared" si="121"/>
        <v>0</v>
      </c>
      <c r="AA243" s="7">
        <f t="shared" si="122"/>
        <v>1</v>
      </c>
      <c r="AB243" s="7">
        <f t="shared" si="123"/>
        <v>-957.0419008591002</v>
      </c>
      <c r="AC243" s="7">
        <f t="shared" si="124"/>
        <v>-20.043037028687372</v>
      </c>
      <c r="AD243" s="51">
        <f t="shared" si="125"/>
        <v>20.043037028687372</v>
      </c>
      <c r="AE243" s="1">
        <f>IF(AC243&gt;0,ERFC(AC243),(1+ERF(AD243)))</f>
        <v>2</v>
      </c>
      <c r="AF243" s="1" t="e">
        <f t="shared" si="126"/>
        <v>#DIV/0!</v>
      </c>
      <c r="AG243" s="1" t="e">
        <f t="shared" si="127"/>
        <v>#DIV/0!</v>
      </c>
      <c r="AH243" s="7" t="e">
        <f>ERF(AF243)</f>
        <v>#DIV/0!</v>
      </c>
      <c r="AI243" s="7" t="e">
        <f>ERF(AG243)</f>
        <v>#DIV/0!</v>
      </c>
      <c r="AJ243" s="7" t="e">
        <f t="shared" si="128"/>
        <v>#DIV/0!</v>
      </c>
      <c r="AL243" s="7">
        <f t="shared" si="129"/>
        <v>833.3333333333334</v>
      </c>
      <c r="AM243" s="7">
        <f t="shared" si="130"/>
        <v>0.0020764283165926375</v>
      </c>
      <c r="AN243" s="7">
        <f t="shared" si="131"/>
        <v>42.958099140899776</v>
      </c>
      <c r="AO243" s="7">
        <f t="shared" si="132"/>
        <v>0.8996583858973999</v>
      </c>
      <c r="AP243" s="7">
        <f t="shared" si="133"/>
        <v>0.8996583858973999</v>
      </c>
      <c r="AQ243" s="51">
        <f>IF(AO243&gt;0,ERFC(AO243),(1+ERF(AP243)))</f>
        <v>0.20326342001409392</v>
      </c>
      <c r="AR243" s="7">
        <f t="shared" si="134"/>
        <v>0.3553345272593507</v>
      </c>
      <c r="AS243" s="7">
        <f t="shared" si="135"/>
        <v>0.21564548729448568</v>
      </c>
      <c r="AT243" s="7">
        <f>ERF(AR243)</f>
        <v>0.3846974435948048</v>
      </c>
      <c r="AU243" s="7">
        <f>ERF(AS243)</f>
        <v>0.23961006404453</v>
      </c>
      <c r="AV243" s="7">
        <f t="shared" si="136"/>
        <v>1.9452280849383296E-05</v>
      </c>
      <c r="AW243" s="7">
        <f t="shared" si="137"/>
        <v>4.863070212345824</v>
      </c>
      <c r="AX243" s="7">
        <f t="shared" si="138"/>
        <v>9500</v>
      </c>
      <c r="AY243" s="1">
        <f t="shared" si="139"/>
        <v>9500</v>
      </c>
      <c r="AZ243" s="1">
        <f t="shared" si="140"/>
        <v>9500</v>
      </c>
      <c r="BA243" s="7">
        <f t="shared" si="141"/>
        <v>9500</v>
      </c>
      <c r="BB243" s="1">
        <f t="shared" si="142"/>
      </c>
      <c r="BC243" s="1">
        <f t="shared" si="143"/>
      </c>
      <c r="BD243" s="7">
        <f t="shared" si="144"/>
        <v>4.863070212345824</v>
      </c>
      <c r="BE243" s="7">
        <f t="shared" si="145"/>
      </c>
    </row>
    <row r="244" spans="10:57" ht="12.75">
      <c r="J244" s="7">
        <v>9600</v>
      </c>
      <c r="K244" s="7">
        <f t="shared" si="110"/>
        <v>96.66666666666667</v>
      </c>
      <c r="L244" s="7">
        <f t="shared" si="111"/>
        <v>1.0074125272201055</v>
      </c>
      <c r="M244" s="7">
        <f t="shared" si="112"/>
        <v>-0.007412527220105547</v>
      </c>
      <c r="N244" s="7">
        <f t="shared" si="113"/>
        <v>0.488437236450335</v>
      </c>
      <c r="O244" s="7">
        <f t="shared" si="114"/>
        <v>-851.1160261313013</v>
      </c>
      <c r="P244" s="7">
        <f t="shared" si="115"/>
        <v>48</v>
      </c>
      <c r="Q244" s="7">
        <f t="shared" si="116"/>
        <v>-17.731583877735442</v>
      </c>
      <c r="R244" s="7">
        <f t="shared" si="117"/>
        <v>17.731583877735442</v>
      </c>
      <c r="S244" s="7">
        <f>IF(Q244&gt;0,ERFC(Q244),(1+ERF(R244)))</f>
        <v>2</v>
      </c>
      <c r="T244" s="7">
        <f t="shared" si="118"/>
        <v>1.0432980954919466</v>
      </c>
      <c r="U244" s="7">
        <f t="shared" si="119"/>
        <v>0.6331569519321155</v>
      </c>
      <c r="V244" s="7">
        <f>ERF(T244)</f>
        <v>0.8599073647538391</v>
      </c>
      <c r="W244" s="7">
        <f>ERF(U244)</f>
        <v>0.6294369291874335</v>
      </c>
      <c r="X244" s="7">
        <f t="shared" si="120"/>
        <v>0.26437029360209885</v>
      </c>
      <c r="Z244" s="7">
        <f t="shared" si="121"/>
        <v>0</v>
      </c>
      <c r="AA244" s="7">
        <f t="shared" si="122"/>
        <v>1</v>
      </c>
      <c r="AB244" s="7">
        <f t="shared" si="123"/>
        <v>-967.1160261313013</v>
      </c>
      <c r="AC244" s="7">
        <f t="shared" si="124"/>
        <v>-20.14825054440211</v>
      </c>
      <c r="AD244" s="51">
        <f t="shared" si="125"/>
        <v>20.14825054440211</v>
      </c>
      <c r="AE244" s="1">
        <f>IF(AC244&gt;0,ERFC(AC244),(1+ERF(AD244)))</f>
        <v>2</v>
      </c>
      <c r="AF244" s="1" t="e">
        <f t="shared" si="126"/>
        <v>#DIV/0!</v>
      </c>
      <c r="AG244" s="1" t="e">
        <f t="shared" si="127"/>
        <v>#DIV/0!</v>
      </c>
      <c r="AH244" s="7" t="e">
        <f>ERF(AF244)</f>
        <v>#DIV/0!</v>
      </c>
      <c r="AI244" s="7" t="e">
        <f>ERF(AG244)</f>
        <v>#DIV/0!</v>
      </c>
      <c r="AJ244" s="7" t="e">
        <f t="shared" si="128"/>
        <v>#DIV/0!</v>
      </c>
      <c r="AL244" s="7">
        <f t="shared" si="129"/>
        <v>833.3333333333334</v>
      </c>
      <c r="AM244" s="7">
        <f t="shared" si="130"/>
        <v>0.0020764283165926375</v>
      </c>
      <c r="AN244" s="7">
        <f t="shared" si="131"/>
        <v>32.88397386869872</v>
      </c>
      <c r="AO244" s="7">
        <f t="shared" si="132"/>
        <v>0.6850827889312233</v>
      </c>
      <c r="AP244" s="7">
        <f t="shared" si="133"/>
        <v>0.6850827889312233</v>
      </c>
      <c r="AQ244" s="51">
        <f>IF(AO244&gt;0,ERFC(AO244),(1+ERF(AP244)))</f>
        <v>0.3326183619812898</v>
      </c>
      <c r="AR244" s="7">
        <f t="shared" si="134"/>
        <v>0.3553345272593507</v>
      </c>
      <c r="AS244" s="7">
        <f t="shared" si="135"/>
        <v>0.21564548729448568</v>
      </c>
      <c r="AT244" s="7">
        <f>ERF(AR244)</f>
        <v>0.3846974435948048</v>
      </c>
      <c r="AU244" s="7">
        <f>ERF(AS244)</f>
        <v>0.23961006404453</v>
      </c>
      <c r="AV244" s="7">
        <f t="shared" si="136"/>
        <v>3.18315306928972E-05</v>
      </c>
      <c r="AW244" s="7">
        <f t="shared" si="137"/>
        <v>7.9578826732243</v>
      </c>
      <c r="AX244" s="7">
        <f t="shared" si="138"/>
        <v>9600</v>
      </c>
      <c r="AY244" s="1">
        <f t="shared" si="139"/>
        <v>9600</v>
      </c>
      <c r="AZ244" s="1">
        <f t="shared" si="140"/>
        <v>9600</v>
      </c>
      <c r="BA244" s="7">
        <f t="shared" si="141"/>
        <v>9600</v>
      </c>
      <c r="BB244" s="1">
        <f t="shared" si="142"/>
        <v>9600</v>
      </c>
      <c r="BC244" s="1">
        <f t="shared" si="143"/>
        <v>9600</v>
      </c>
      <c r="BD244" s="7">
        <f t="shared" si="144"/>
        <v>7.9578826732243</v>
      </c>
      <c r="BE244" s="7">
        <f t="shared" si="145"/>
      </c>
    </row>
    <row r="245" spans="10:57" ht="12.75">
      <c r="J245" s="7">
        <v>9700</v>
      </c>
      <c r="K245" s="7">
        <f t="shared" si="110"/>
        <v>96.66666666666667</v>
      </c>
      <c r="L245" s="7">
        <f t="shared" si="111"/>
        <v>1.0074125272201055</v>
      </c>
      <c r="M245" s="7">
        <f t="shared" si="112"/>
        <v>-0.007412527220105547</v>
      </c>
      <c r="N245" s="7">
        <f t="shared" si="113"/>
        <v>0.488437236450335</v>
      </c>
      <c r="O245" s="7">
        <f t="shared" si="114"/>
        <v>-861.1901514035023</v>
      </c>
      <c r="P245" s="7">
        <f t="shared" si="115"/>
        <v>48.249352327259274</v>
      </c>
      <c r="Q245" s="7">
        <f t="shared" si="116"/>
        <v>-17.848740135667242</v>
      </c>
      <c r="R245" s="7">
        <f t="shared" si="117"/>
        <v>17.848740135667242</v>
      </c>
      <c r="S245" s="7">
        <f>IF(Q245&gt;0,ERFC(Q245),(1+ERF(R245)))</f>
        <v>2</v>
      </c>
      <c r="T245" s="7">
        <f t="shared" si="118"/>
        <v>1.0432980954919466</v>
      </c>
      <c r="U245" s="7">
        <f t="shared" si="119"/>
        <v>0.6331569519321155</v>
      </c>
      <c r="V245" s="7">
        <f>ERF(T245)</f>
        <v>0.8599073647538391</v>
      </c>
      <c r="W245" s="7">
        <f>ERF(U245)</f>
        <v>0.6294369291874335</v>
      </c>
      <c r="X245" s="7">
        <f t="shared" si="120"/>
        <v>0.26437029360209885</v>
      </c>
      <c r="Z245" s="7">
        <f t="shared" si="121"/>
        <v>0</v>
      </c>
      <c r="AA245" s="7">
        <f t="shared" si="122"/>
        <v>1</v>
      </c>
      <c r="AB245" s="7">
        <f t="shared" si="123"/>
        <v>-977.1901514035023</v>
      </c>
      <c r="AC245" s="7">
        <f t="shared" si="124"/>
        <v>-20.25291748530731</v>
      </c>
      <c r="AD245" s="51">
        <f t="shared" si="125"/>
        <v>20.25291748530731</v>
      </c>
      <c r="AE245" s="1">
        <f>IF(AC245&gt;0,ERFC(AC245),(1+ERF(AD245)))</f>
        <v>2</v>
      </c>
      <c r="AF245" s="1" t="e">
        <f t="shared" si="126"/>
        <v>#DIV/0!</v>
      </c>
      <c r="AG245" s="1" t="e">
        <f t="shared" si="127"/>
        <v>#DIV/0!</v>
      </c>
      <c r="AH245" s="7" t="e">
        <f>ERF(AF245)</f>
        <v>#DIV/0!</v>
      </c>
      <c r="AI245" s="7" t="e">
        <f>ERF(AG245)</f>
        <v>#DIV/0!</v>
      </c>
      <c r="AJ245" s="7" t="e">
        <f t="shared" si="128"/>
        <v>#DIV/0!</v>
      </c>
      <c r="AL245" s="7">
        <f t="shared" si="129"/>
        <v>833.3333333333334</v>
      </c>
      <c r="AM245" s="7">
        <f t="shared" si="130"/>
        <v>0.0020764283165926375</v>
      </c>
      <c r="AN245" s="7">
        <f t="shared" si="131"/>
        <v>22.80984859649766</v>
      </c>
      <c r="AO245" s="7">
        <f t="shared" si="132"/>
        <v>0.4727493219346461</v>
      </c>
      <c r="AP245" s="7">
        <f t="shared" si="133"/>
        <v>0.4727493219346461</v>
      </c>
      <c r="AQ245" s="51">
        <f>IF(AO245&gt;0,ERFC(AO245),(1+ERF(AP245)))</f>
        <v>0.5037707711499702</v>
      </c>
      <c r="AR245" s="7">
        <f t="shared" si="134"/>
        <v>0.3553345272593507</v>
      </c>
      <c r="AS245" s="7">
        <f t="shared" si="135"/>
        <v>0.21564548729448568</v>
      </c>
      <c r="AT245" s="7">
        <f>ERF(AR245)</f>
        <v>0.3846974435948048</v>
      </c>
      <c r="AU245" s="7">
        <f>ERF(AS245)</f>
        <v>0.23961006404453</v>
      </c>
      <c r="AV245" s="7">
        <f t="shared" si="136"/>
        <v>4.821079229819188E-05</v>
      </c>
      <c r="AW245" s="7">
        <f t="shared" si="137"/>
        <v>12.052698074547969</v>
      </c>
      <c r="AX245" s="7">
        <f t="shared" si="138"/>
        <v>9700</v>
      </c>
      <c r="AY245" s="1">
        <f t="shared" si="139"/>
        <v>9700</v>
      </c>
      <c r="AZ245" s="1">
        <f t="shared" si="140"/>
        <v>9700</v>
      </c>
      <c r="BA245" s="7">
        <f t="shared" si="141"/>
        <v>9700</v>
      </c>
      <c r="BB245" s="1">
        <f t="shared" si="142"/>
        <v>9700</v>
      </c>
      <c r="BC245" s="1">
        <f t="shared" si="143"/>
        <v>9700</v>
      </c>
      <c r="BD245" s="7">
        <f t="shared" si="144"/>
        <v>12.052698074547969</v>
      </c>
      <c r="BE245" s="7">
        <f t="shared" si="145"/>
      </c>
    </row>
    <row r="246" spans="10:57" ht="12.75">
      <c r="J246" s="7">
        <v>9800</v>
      </c>
      <c r="K246" s="7">
        <f t="shared" si="110"/>
        <v>96.66666666666667</v>
      </c>
      <c r="L246" s="7">
        <f t="shared" si="111"/>
        <v>1.0074125272201055</v>
      </c>
      <c r="M246" s="7">
        <f t="shared" si="112"/>
        <v>-0.007412527220105547</v>
      </c>
      <c r="N246" s="7">
        <f t="shared" si="113"/>
        <v>0.488437236450335</v>
      </c>
      <c r="O246" s="7">
        <f t="shared" si="114"/>
        <v>-871.2642766757034</v>
      </c>
      <c r="P246" s="7">
        <f t="shared" si="115"/>
        <v>48.49742261192856</v>
      </c>
      <c r="Q246" s="7">
        <f t="shared" si="116"/>
        <v>-17.965166595500783</v>
      </c>
      <c r="R246" s="7">
        <f t="shared" si="117"/>
        <v>17.965166595500783</v>
      </c>
      <c r="S246" s="7">
        <f>IF(Q246&gt;0,ERFC(Q246),(1+ERF(R246)))</f>
        <v>2</v>
      </c>
      <c r="T246" s="7">
        <f t="shared" si="118"/>
        <v>1.0432980954919466</v>
      </c>
      <c r="U246" s="7">
        <f t="shared" si="119"/>
        <v>0.6331569519321155</v>
      </c>
      <c r="V246" s="7">
        <f>ERF(T246)</f>
        <v>0.8599073647538391</v>
      </c>
      <c r="W246" s="7">
        <f>ERF(U246)</f>
        <v>0.6294369291874335</v>
      </c>
      <c r="X246" s="7">
        <f t="shared" si="120"/>
        <v>0.26437029360209885</v>
      </c>
      <c r="Z246" s="7">
        <f t="shared" si="121"/>
        <v>0</v>
      </c>
      <c r="AA246" s="7">
        <f t="shared" si="122"/>
        <v>1</v>
      </c>
      <c r="AB246" s="7">
        <f t="shared" si="123"/>
        <v>-987.2642766757034</v>
      </c>
      <c r="AC246" s="7">
        <f t="shared" si="124"/>
        <v>-20.357046282143518</v>
      </c>
      <c r="AD246" s="51">
        <f t="shared" si="125"/>
        <v>20.357046282143518</v>
      </c>
      <c r="AE246" s="1">
        <f>IF(AC246&gt;0,ERFC(AC246),(1+ERF(AD246)))</f>
        <v>2</v>
      </c>
      <c r="AF246" s="1" t="e">
        <f t="shared" si="126"/>
        <v>#DIV/0!</v>
      </c>
      <c r="AG246" s="1" t="e">
        <f t="shared" si="127"/>
        <v>#DIV/0!</v>
      </c>
      <c r="AH246" s="7" t="e">
        <f>ERF(AF246)</f>
        <v>#DIV/0!</v>
      </c>
      <c r="AI246" s="7" t="e">
        <f>ERF(AG246)</f>
        <v>#DIV/0!</v>
      </c>
      <c r="AJ246" s="7" t="e">
        <f t="shared" si="128"/>
        <v>#DIV/0!</v>
      </c>
      <c r="AL246" s="7">
        <f t="shared" si="129"/>
        <v>833.3333333333334</v>
      </c>
      <c r="AM246" s="7">
        <f t="shared" si="130"/>
        <v>0.0020764283165926375</v>
      </c>
      <c r="AN246" s="7">
        <f t="shared" si="131"/>
        <v>12.7357233242966</v>
      </c>
      <c r="AO246" s="7">
        <f t="shared" si="132"/>
        <v>0.26260618891454424</v>
      </c>
      <c r="AP246" s="7">
        <f t="shared" si="133"/>
        <v>0.26260618891454424</v>
      </c>
      <c r="AQ246" s="51">
        <f>IF(AO246&gt;0,ERFC(AO246),(1+ERF(AP246)))</f>
        <v>0.7103536009363061</v>
      </c>
      <c r="AR246" s="7">
        <f t="shared" si="134"/>
        <v>0.3553345272593507</v>
      </c>
      <c r="AS246" s="7">
        <f t="shared" si="135"/>
        <v>0.21564548729448568</v>
      </c>
      <c r="AT246" s="7">
        <f>ERF(AR246)</f>
        <v>0.3846974435948048</v>
      </c>
      <c r="AU246" s="7">
        <f>ERF(AS246)</f>
        <v>0.23961006404453</v>
      </c>
      <c r="AV246" s="7">
        <f t="shared" si="136"/>
        <v>6.79807401982396E-05</v>
      </c>
      <c r="AW246" s="7">
        <f t="shared" si="137"/>
        <v>16.9951850495599</v>
      </c>
      <c r="AX246" s="7">
        <f t="shared" si="138"/>
        <v>9800</v>
      </c>
      <c r="AY246" s="1">
        <f t="shared" si="139"/>
        <v>9800</v>
      </c>
      <c r="AZ246" s="1">
        <f t="shared" si="140"/>
        <v>9800</v>
      </c>
      <c r="BA246" s="7">
        <f t="shared" si="141"/>
        <v>9800</v>
      </c>
      <c r="BB246" s="1">
        <f t="shared" si="142"/>
        <v>9800</v>
      </c>
      <c r="BC246" s="1">
        <f t="shared" si="143"/>
        <v>9800</v>
      </c>
      <c r="BD246" s="7">
        <f t="shared" si="144"/>
        <v>16.9951850495599</v>
      </c>
      <c r="BE246" s="7">
        <f t="shared" si="145"/>
      </c>
    </row>
    <row r="247" spans="10:57" ht="12.75">
      <c r="J247" s="7">
        <v>9900</v>
      </c>
      <c r="K247" s="7">
        <f t="shared" si="110"/>
        <v>96.66666666666667</v>
      </c>
      <c r="L247" s="7">
        <f t="shared" si="111"/>
        <v>1.0074125272201055</v>
      </c>
      <c r="M247" s="7">
        <f t="shared" si="112"/>
        <v>-0.007412527220105547</v>
      </c>
      <c r="N247" s="7">
        <f t="shared" si="113"/>
        <v>0.488437236450335</v>
      </c>
      <c r="O247" s="7">
        <f t="shared" si="114"/>
        <v>-881.3384019479045</v>
      </c>
      <c r="P247" s="7">
        <f t="shared" si="115"/>
        <v>48.744230427815765</v>
      </c>
      <c r="Q247" s="7">
        <f t="shared" si="116"/>
        <v>-18.080876325518332</v>
      </c>
      <c r="R247" s="7">
        <f t="shared" si="117"/>
        <v>18.080876325518332</v>
      </c>
      <c r="S247" s="7">
        <f>IF(Q247&gt;0,ERFC(Q247),(1+ERF(R247)))</f>
        <v>2</v>
      </c>
      <c r="T247" s="7">
        <f t="shared" si="118"/>
        <v>1.0432980954919466</v>
      </c>
      <c r="U247" s="7">
        <f t="shared" si="119"/>
        <v>0.6331569519321155</v>
      </c>
      <c r="V247" s="7">
        <f>ERF(T247)</f>
        <v>0.8599073647538391</v>
      </c>
      <c r="W247" s="7">
        <f>ERF(U247)</f>
        <v>0.6294369291874335</v>
      </c>
      <c r="X247" s="7">
        <f t="shared" si="120"/>
        <v>0.26437029360209885</v>
      </c>
      <c r="Z247" s="7">
        <f t="shared" si="121"/>
        <v>0</v>
      </c>
      <c r="AA247" s="7">
        <f t="shared" si="122"/>
        <v>1</v>
      </c>
      <c r="AB247" s="7">
        <f t="shared" si="123"/>
        <v>-997.3384019479045</v>
      </c>
      <c r="AC247" s="7">
        <f t="shared" si="124"/>
        <v>-20.460645151118765</v>
      </c>
      <c r="AD247" s="51">
        <f t="shared" si="125"/>
        <v>20.460645151118765</v>
      </c>
      <c r="AE247" s="1">
        <f>IF(AC247&gt;0,ERFC(AC247),(1+ERF(AD247)))</f>
        <v>2</v>
      </c>
      <c r="AF247" s="1" t="e">
        <f t="shared" si="126"/>
        <v>#DIV/0!</v>
      </c>
      <c r="AG247" s="1" t="e">
        <f t="shared" si="127"/>
        <v>#DIV/0!</v>
      </c>
      <c r="AH247" s="7" t="e">
        <f>ERF(AF247)</f>
        <v>#DIV/0!</v>
      </c>
      <c r="AI247" s="7" t="e">
        <f>ERF(AG247)</f>
        <v>#DIV/0!</v>
      </c>
      <c r="AJ247" s="7" t="e">
        <f t="shared" si="128"/>
        <v>#DIV/0!</v>
      </c>
      <c r="AL247" s="7">
        <f t="shared" si="129"/>
        <v>833.3333333333334</v>
      </c>
      <c r="AM247" s="7">
        <f t="shared" si="130"/>
        <v>0.0020764283165926375</v>
      </c>
      <c r="AN247" s="7">
        <f t="shared" si="131"/>
        <v>2.661598052095542</v>
      </c>
      <c r="AO247" s="7">
        <f t="shared" si="132"/>
        <v>0.05460334543668799</v>
      </c>
      <c r="AP247" s="7">
        <f t="shared" si="133"/>
        <v>0.05460334543668799</v>
      </c>
      <c r="AQ247" s="51">
        <f>IF(AO247&gt;0,ERFC(AO247),(1+ERF(AP247)))</f>
        <v>0.9384479016765547</v>
      </c>
      <c r="AR247" s="7">
        <f t="shared" si="134"/>
        <v>0.3553345272593507</v>
      </c>
      <c r="AS247" s="7">
        <f t="shared" si="135"/>
        <v>0.21564548729448568</v>
      </c>
      <c r="AT247" s="7">
        <f>ERF(AR247)</f>
        <v>0.3846974435948048</v>
      </c>
      <c r="AU247" s="7">
        <f>ERF(AS247)</f>
        <v>0.23961006404453</v>
      </c>
      <c r="AV247" s="7">
        <f t="shared" si="136"/>
        <v>8.980933285812577E-05</v>
      </c>
      <c r="AW247" s="7">
        <f t="shared" si="137"/>
        <v>22.452333214531443</v>
      </c>
      <c r="AX247" s="7">
        <f t="shared" si="138"/>
        <v>9900</v>
      </c>
      <c r="AY247" s="1">
        <f t="shared" si="139"/>
        <v>9900</v>
      </c>
      <c r="AZ247" s="1">
        <f t="shared" si="140"/>
        <v>9900</v>
      </c>
      <c r="BA247" s="7">
        <f t="shared" si="141"/>
        <v>9900</v>
      </c>
      <c r="BB247" s="1">
        <f t="shared" si="142"/>
        <v>9900</v>
      </c>
      <c r="BC247" s="1">
        <f t="shared" si="143"/>
        <v>9900</v>
      </c>
      <c r="BD247" s="7">
        <f t="shared" si="144"/>
        <v>22.452333214531443</v>
      </c>
      <c r="BE247" s="7">
        <f t="shared" si="145"/>
      </c>
    </row>
    <row r="248" spans="10:57" ht="12.75">
      <c r="J248" s="7">
        <v>10000</v>
      </c>
      <c r="K248" s="7">
        <f t="shared" si="110"/>
        <v>96.66666666666667</v>
      </c>
      <c r="L248" s="7">
        <f t="shared" si="111"/>
        <v>1.0074125272201055</v>
      </c>
      <c r="M248" s="7">
        <f t="shared" si="112"/>
        <v>-0.007412527220105547</v>
      </c>
      <c r="N248" s="7">
        <f t="shared" si="113"/>
        <v>0.488437236450335</v>
      </c>
      <c r="O248" s="7">
        <f t="shared" si="114"/>
        <v>-891.4125272201055</v>
      </c>
      <c r="P248" s="7">
        <f t="shared" si="115"/>
        <v>48.98979485566356</v>
      </c>
      <c r="Q248" s="7">
        <f t="shared" si="116"/>
        <v>-18.19588201678399</v>
      </c>
      <c r="R248" s="7">
        <f t="shared" si="117"/>
        <v>18.19588201678399</v>
      </c>
      <c r="S248" s="7">
        <f>IF(Q248&gt;0,ERFC(Q248),(1+ERF(R248)))</f>
        <v>2</v>
      </c>
      <c r="T248" s="7">
        <f t="shared" si="118"/>
        <v>1.0432980954919466</v>
      </c>
      <c r="U248" s="7">
        <f t="shared" si="119"/>
        <v>0.6331569519321155</v>
      </c>
      <c r="V248" s="7">
        <f>ERF(T248)</f>
        <v>0.8599073647538391</v>
      </c>
      <c r="W248" s="7">
        <f>ERF(U248)</f>
        <v>0.6294369291874335</v>
      </c>
      <c r="X248" s="7">
        <f t="shared" si="120"/>
        <v>0.26437029360209885</v>
      </c>
      <c r="Z248" s="7">
        <f t="shared" si="121"/>
        <v>0</v>
      </c>
      <c r="AA248" s="7">
        <f t="shared" si="122"/>
        <v>1</v>
      </c>
      <c r="AB248" s="7">
        <f t="shared" si="123"/>
        <v>-1007.4125272201055</v>
      </c>
      <c r="AC248" s="7">
        <f t="shared" si="124"/>
        <v>-20.563722101474397</v>
      </c>
      <c r="AD248" s="51">
        <f t="shared" si="125"/>
        <v>20.563722101474397</v>
      </c>
      <c r="AE248" s="1">
        <f>IF(AC248&gt;0,ERFC(AC248),(1+ERF(AD248)))</f>
        <v>2</v>
      </c>
      <c r="AF248" s="1" t="e">
        <f t="shared" si="126"/>
        <v>#DIV/0!</v>
      </c>
      <c r="AG248" s="1" t="e">
        <f t="shared" si="127"/>
        <v>#DIV/0!</v>
      </c>
      <c r="AH248" s="7" t="e">
        <f>ERF(AF248)</f>
        <v>#DIV/0!</v>
      </c>
      <c r="AI248" s="7" t="e">
        <f>ERF(AG248)</f>
        <v>#DIV/0!</v>
      </c>
      <c r="AJ248" s="7" t="e">
        <f t="shared" si="128"/>
        <v>#DIV/0!</v>
      </c>
      <c r="AL248" s="7">
        <f t="shared" si="129"/>
        <v>833.3333333333334</v>
      </c>
      <c r="AM248" s="7">
        <f t="shared" si="130"/>
        <v>0.0020764283165926375</v>
      </c>
      <c r="AN248" s="7">
        <f t="shared" si="131"/>
        <v>-7.412527220105517</v>
      </c>
      <c r="AO248" s="7">
        <f t="shared" si="132"/>
        <v>-0.1513075782812464</v>
      </c>
      <c r="AP248" s="7">
        <f t="shared" si="133"/>
        <v>0.1513075782812464</v>
      </c>
      <c r="AQ248" s="51">
        <f>IF(AO248&gt;0,ERFC(AO248),(1+ERF(AP248)))</f>
        <v>1.1694383049642036</v>
      </c>
      <c r="AR248" s="7">
        <f t="shared" si="134"/>
        <v>0.3553345272593507</v>
      </c>
      <c r="AS248" s="7">
        <f t="shared" si="135"/>
        <v>0.21564548729448568</v>
      </c>
      <c r="AT248" s="7">
        <f>ERF(AR248)</f>
        <v>0.3846974435948048</v>
      </c>
      <c r="AU248" s="7">
        <f>ERF(AS248)</f>
        <v>0.23961006404453</v>
      </c>
      <c r="AV248" s="7">
        <f t="shared" si="136"/>
        <v>0.0001119150821264993</v>
      </c>
      <c r="AW248" s="7">
        <f t="shared" si="137"/>
        <v>27.978770531624825</v>
      </c>
      <c r="AX248" s="7">
        <f t="shared" si="138"/>
        <v>10000</v>
      </c>
      <c r="AY248" s="1">
        <f t="shared" si="139"/>
        <v>10000</v>
      </c>
      <c r="AZ248" s="1">
        <f t="shared" si="140"/>
        <v>10000</v>
      </c>
      <c r="BA248" s="7">
        <f t="shared" si="141"/>
        <v>10000</v>
      </c>
      <c r="BB248" s="1">
        <f t="shared" si="142"/>
        <v>10000</v>
      </c>
      <c r="BC248" s="1">
        <f t="shared" si="143"/>
        <v>10000</v>
      </c>
      <c r="BD248" s="7">
        <f t="shared" si="144"/>
        <v>27.978770531624825</v>
      </c>
      <c r="BE248" s="7">
        <f t="shared" si="145"/>
      </c>
    </row>
    <row r="249" spans="10:57" ht="12.75">
      <c r="J249" s="7">
        <v>10500</v>
      </c>
      <c r="K249" s="7">
        <f t="shared" si="110"/>
        <v>96.66666666666667</v>
      </c>
      <c r="L249" s="7">
        <f t="shared" si="111"/>
        <v>1.0074125272201055</v>
      </c>
      <c r="M249" s="7">
        <f t="shared" si="112"/>
        <v>-0.007412527220105547</v>
      </c>
      <c r="N249" s="7">
        <f t="shared" si="113"/>
        <v>0.488437236450335</v>
      </c>
      <c r="O249" s="7">
        <f t="shared" si="114"/>
        <v>-941.7831535811108</v>
      </c>
      <c r="P249" s="7">
        <f t="shared" si="115"/>
        <v>50.19960159204453</v>
      </c>
      <c r="Q249" s="7">
        <f t="shared" si="116"/>
        <v>-18.760769482488513</v>
      </c>
      <c r="R249" s="7">
        <f t="shared" si="117"/>
        <v>18.760769482488513</v>
      </c>
      <c r="S249" s="7">
        <f>IF(Q249&gt;0,ERFC(Q249),(1+ERF(R249)))</f>
        <v>2</v>
      </c>
      <c r="T249" s="7">
        <f t="shared" si="118"/>
        <v>1.0432980954919466</v>
      </c>
      <c r="U249" s="7">
        <f t="shared" si="119"/>
        <v>0.6331569519321155</v>
      </c>
      <c r="V249" s="7">
        <f>ERF(T249)</f>
        <v>0.8599073647538391</v>
      </c>
      <c r="W249" s="7">
        <f>ERF(U249)</f>
        <v>0.6294369291874335</v>
      </c>
      <c r="X249" s="7">
        <f t="shared" si="120"/>
        <v>0.26437029360209885</v>
      </c>
      <c r="Z249" s="7">
        <f t="shared" si="121"/>
        <v>0</v>
      </c>
      <c r="AA249" s="7">
        <f t="shared" si="122"/>
        <v>1</v>
      </c>
      <c r="AB249" s="7">
        <f t="shared" si="123"/>
        <v>-1057.7831535811108</v>
      </c>
      <c r="AC249" s="7">
        <f t="shared" si="124"/>
        <v>-21.07154479386834</v>
      </c>
      <c r="AD249" s="51">
        <f t="shared" si="125"/>
        <v>21.07154479386834</v>
      </c>
      <c r="AE249" s="1">
        <f>IF(AC249&gt;0,ERFC(AC249),(1+ERF(AD249)))</f>
        <v>2</v>
      </c>
      <c r="AF249" s="1" t="e">
        <f t="shared" si="126"/>
        <v>#DIV/0!</v>
      </c>
      <c r="AG249" s="1" t="e">
        <f t="shared" si="127"/>
        <v>#DIV/0!</v>
      </c>
      <c r="AH249" s="7" t="e">
        <f>ERF(AF249)</f>
        <v>#DIV/0!</v>
      </c>
      <c r="AI249" s="7" t="e">
        <f>ERF(AG249)</f>
        <v>#DIV/0!</v>
      </c>
      <c r="AJ249" s="7" t="e">
        <f t="shared" si="128"/>
        <v>#DIV/0!</v>
      </c>
      <c r="AL249" s="7">
        <f t="shared" si="129"/>
        <v>833.3333333333334</v>
      </c>
      <c r="AM249" s="7">
        <f t="shared" si="130"/>
        <v>0.0020764283165926375</v>
      </c>
      <c r="AN249" s="7">
        <f t="shared" si="131"/>
        <v>-57.78315358111081</v>
      </c>
      <c r="AO249" s="7">
        <f t="shared" si="132"/>
        <v>-1.151067971628446</v>
      </c>
      <c r="AP249" s="7">
        <f t="shared" si="133"/>
        <v>1.151067971628446</v>
      </c>
      <c r="AQ249" s="51">
        <f>IF(AO249&gt;0,ERFC(AO249),(1+ERF(AP249)))</f>
        <v>1.8964445418293066</v>
      </c>
      <c r="AR249" s="7">
        <f t="shared" si="134"/>
        <v>0.3553345272593507</v>
      </c>
      <c r="AS249" s="7">
        <f t="shared" si="135"/>
        <v>0.21564548729448568</v>
      </c>
      <c r="AT249" s="7">
        <f>ERF(AR249)</f>
        <v>0.3846974435948048</v>
      </c>
      <c r="AU249" s="7">
        <f>ERF(AS249)</f>
        <v>0.23961006404453</v>
      </c>
      <c r="AV249" s="7">
        <f t="shared" si="136"/>
        <v>0.0001814894772526498</v>
      </c>
      <c r="AW249" s="7">
        <f t="shared" si="137"/>
        <v>45.372369313162444</v>
      </c>
      <c r="AX249" s="7">
        <f t="shared" si="138"/>
        <v>10500</v>
      </c>
      <c r="AY249" s="1">
        <f t="shared" si="139"/>
        <v>10500</v>
      </c>
      <c r="AZ249" s="1">
        <f t="shared" si="140"/>
        <v>10500</v>
      </c>
      <c r="BA249" s="7">
        <f t="shared" si="141"/>
        <v>10500</v>
      </c>
      <c r="BB249" s="1">
        <f t="shared" si="142"/>
        <v>10500</v>
      </c>
      <c r="BC249" s="1">
        <f t="shared" si="143"/>
        <v>10500</v>
      </c>
      <c r="BD249" s="7">
        <f t="shared" si="144"/>
        <v>45.372369313162444</v>
      </c>
      <c r="BE249" s="7">
        <f t="shared" si="145"/>
      </c>
    </row>
    <row r="250" spans="10:57" ht="12.75">
      <c r="J250" s="7">
        <v>11000</v>
      </c>
      <c r="K250" s="7">
        <f t="shared" si="110"/>
        <v>96.66666666666667</v>
      </c>
      <c r="L250" s="7">
        <f t="shared" si="111"/>
        <v>1.0074125272201055</v>
      </c>
      <c r="M250" s="7">
        <f t="shared" si="112"/>
        <v>-0.007412527220105547</v>
      </c>
      <c r="N250" s="7">
        <f t="shared" si="113"/>
        <v>0.488437236450335</v>
      </c>
      <c r="O250" s="7">
        <f t="shared" si="114"/>
        <v>-992.153779942116</v>
      </c>
      <c r="P250" s="7">
        <f t="shared" si="115"/>
        <v>51.38093031466052</v>
      </c>
      <c r="Q250" s="7">
        <f t="shared" si="116"/>
        <v>-19.309766753270033</v>
      </c>
      <c r="R250" s="7">
        <f t="shared" si="117"/>
        <v>19.309766753270033</v>
      </c>
      <c r="S250" s="7">
        <f>IF(Q250&gt;0,ERFC(Q250),(1+ERF(R250)))</f>
        <v>2</v>
      </c>
      <c r="T250" s="7">
        <f t="shared" si="118"/>
        <v>1.0432980954919466</v>
      </c>
      <c r="U250" s="7">
        <f t="shared" si="119"/>
        <v>0.6331569519321155</v>
      </c>
      <c r="V250" s="7">
        <f>ERF(T250)</f>
        <v>0.8599073647538391</v>
      </c>
      <c r="W250" s="7">
        <f>ERF(U250)</f>
        <v>0.6294369291874335</v>
      </c>
      <c r="X250" s="7">
        <f t="shared" si="120"/>
        <v>0.26437029360209885</v>
      </c>
      <c r="Z250" s="7">
        <f t="shared" si="121"/>
        <v>0</v>
      </c>
      <c r="AA250" s="7">
        <f t="shared" si="122"/>
        <v>1</v>
      </c>
      <c r="AB250" s="7">
        <f t="shared" si="123"/>
        <v>-1108.153779942116</v>
      </c>
      <c r="AC250" s="7">
        <f t="shared" si="124"/>
        <v>-21.567413691338448</v>
      </c>
      <c r="AD250" s="51">
        <f t="shared" si="125"/>
        <v>21.567413691338448</v>
      </c>
      <c r="AE250" s="1">
        <f>IF(AC250&gt;0,ERFC(AC250),(1+ERF(AD250)))</f>
        <v>2</v>
      </c>
      <c r="AF250" s="1" t="e">
        <f t="shared" si="126"/>
        <v>#DIV/0!</v>
      </c>
      <c r="AG250" s="1" t="e">
        <f t="shared" si="127"/>
        <v>#DIV/0!</v>
      </c>
      <c r="AH250" s="7" t="e">
        <f>ERF(AF250)</f>
        <v>#DIV/0!</v>
      </c>
      <c r="AI250" s="7" t="e">
        <f>ERF(AG250)</f>
        <v>#DIV/0!</v>
      </c>
      <c r="AJ250" s="7" t="e">
        <f t="shared" si="128"/>
        <v>#DIV/0!</v>
      </c>
      <c r="AL250" s="7">
        <f t="shared" si="129"/>
        <v>833.3333333333334</v>
      </c>
      <c r="AM250" s="7">
        <f t="shared" si="130"/>
        <v>0.0020764283165926375</v>
      </c>
      <c r="AN250" s="7">
        <f t="shared" si="131"/>
        <v>-108.15377994211599</v>
      </c>
      <c r="AO250" s="7">
        <f t="shared" si="132"/>
        <v>-2.104940087300375</v>
      </c>
      <c r="AP250" s="7">
        <f t="shared" si="133"/>
        <v>2.104940087300375</v>
      </c>
      <c r="AQ250" s="51">
        <f>IF(AO250&gt;0,ERFC(AO250),(1+ERF(AP250)))</f>
        <v>1.9970875911513442</v>
      </c>
      <c r="AR250" s="7">
        <f t="shared" si="134"/>
        <v>0.3553345272593507</v>
      </c>
      <c r="AS250" s="7">
        <f t="shared" si="135"/>
        <v>0.21564548729448568</v>
      </c>
      <c r="AT250" s="7">
        <f>ERF(AR250)</f>
        <v>0.3846974435948048</v>
      </c>
      <c r="AU250" s="7">
        <f>ERF(AS250)</f>
        <v>0.23961006404453</v>
      </c>
      <c r="AV250" s="7">
        <f t="shared" si="136"/>
        <v>0.00019112100298814547</v>
      </c>
      <c r="AW250" s="7">
        <f t="shared" si="137"/>
        <v>47.78025074703637</v>
      </c>
      <c r="AX250" s="7">
        <f t="shared" si="138"/>
        <v>11000</v>
      </c>
      <c r="AY250" s="1">
        <f t="shared" si="139"/>
        <v>11000</v>
      </c>
      <c r="AZ250" s="1">
        <f t="shared" si="140"/>
        <v>11000</v>
      </c>
      <c r="BA250" s="7">
        <f t="shared" si="141"/>
        <v>11000</v>
      </c>
      <c r="BB250" s="1">
        <f t="shared" si="142"/>
        <v>11000</v>
      </c>
      <c r="BC250" s="1">
        <f t="shared" si="143"/>
        <v>11000</v>
      </c>
      <c r="BD250" s="7">
        <f t="shared" si="144"/>
        <v>47.78025074703637</v>
      </c>
      <c r="BE250" s="7">
        <f t="shared" si="145"/>
      </c>
    </row>
    <row r="251" spans="10:57" ht="12.75">
      <c r="J251" s="7">
        <v>11500</v>
      </c>
      <c r="K251" s="7">
        <f t="shared" si="110"/>
        <v>96.66666666666667</v>
      </c>
      <c r="L251" s="7">
        <f t="shared" si="111"/>
        <v>1.0074125272201055</v>
      </c>
      <c r="M251" s="7">
        <f t="shared" si="112"/>
        <v>-0.007412527220105547</v>
      </c>
      <c r="N251" s="7">
        <f t="shared" si="113"/>
        <v>0.488437236450335</v>
      </c>
      <c r="O251" s="7">
        <f t="shared" si="114"/>
        <v>-1042.5244063031214</v>
      </c>
      <c r="P251" s="7">
        <f t="shared" si="115"/>
        <v>52.53570214625479</v>
      </c>
      <c r="Q251" s="7">
        <f t="shared" si="116"/>
        <v>-19.8441129310659</v>
      </c>
      <c r="R251" s="7">
        <f t="shared" si="117"/>
        <v>19.8441129310659</v>
      </c>
      <c r="S251" s="7">
        <f>IF(Q251&gt;0,ERFC(Q251),(1+ERF(R251)))</f>
        <v>2</v>
      </c>
      <c r="T251" s="7">
        <f t="shared" si="118"/>
        <v>1.0432980954919466</v>
      </c>
      <c r="U251" s="7">
        <f t="shared" si="119"/>
        <v>0.6331569519321155</v>
      </c>
      <c r="V251" s="7">
        <f>ERF(T251)</f>
        <v>0.8599073647538391</v>
      </c>
      <c r="W251" s="7">
        <f>ERF(U251)</f>
        <v>0.6294369291874335</v>
      </c>
      <c r="X251" s="7">
        <f t="shared" si="120"/>
        <v>0.26437029360209885</v>
      </c>
      <c r="Z251" s="7">
        <f t="shared" si="121"/>
        <v>0</v>
      </c>
      <c r="AA251" s="7">
        <f t="shared" si="122"/>
        <v>1</v>
      </c>
      <c r="AB251" s="7">
        <f t="shared" si="123"/>
        <v>-1158.5244063031214</v>
      </c>
      <c r="AC251" s="7">
        <f t="shared" si="124"/>
        <v>-22.05213519518386</v>
      </c>
      <c r="AD251" s="51">
        <f t="shared" si="125"/>
        <v>22.05213519518386</v>
      </c>
      <c r="AE251" s="1">
        <f>IF(AC251&gt;0,ERFC(AC251),(1+ERF(AD251)))</f>
        <v>2</v>
      </c>
      <c r="AF251" s="1" t="e">
        <f t="shared" si="126"/>
        <v>#DIV/0!</v>
      </c>
      <c r="AG251" s="1" t="e">
        <f t="shared" si="127"/>
        <v>#DIV/0!</v>
      </c>
      <c r="AH251" s="7" t="e">
        <f>ERF(AF251)</f>
        <v>#DIV/0!</v>
      </c>
      <c r="AI251" s="7" t="e">
        <f>ERF(AG251)</f>
        <v>#DIV/0!</v>
      </c>
      <c r="AJ251" s="7" t="e">
        <f t="shared" si="128"/>
        <v>#DIV/0!</v>
      </c>
      <c r="AL251" s="7">
        <f t="shared" si="129"/>
        <v>833.3333333333334</v>
      </c>
      <c r="AM251" s="7">
        <f t="shared" si="130"/>
        <v>0.0020764283165926375</v>
      </c>
      <c r="AN251" s="7">
        <f t="shared" si="131"/>
        <v>-158.5244063031214</v>
      </c>
      <c r="AO251" s="7">
        <f t="shared" si="132"/>
        <v>-3.0174605045118335</v>
      </c>
      <c r="AP251" s="7">
        <f t="shared" si="133"/>
        <v>3.0174605045118335</v>
      </c>
      <c r="AQ251" s="51">
        <f>IF(AO251&gt;0,ERFC(AO251),(1+ERF(AP251)))</f>
        <v>1.9999802176746242</v>
      </c>
      <c r="AR251" s="7">
        <f t="shared" si="134"/>
        <v>0.3553345272593507</v>
      </c>
      <c r="AS251" s="7">
        <f t="shared" si="135"/>
        <v>0.21564548729448568</v>
      </c>
      <c r="AT251" s="7">
        <f>ERF(AR251)</f>
        <v>0.3846974435948048</v>
      </c>
      <c r="AU251" s="7">
        <f>ERF(AS251)</f>
        <v>0.23961006404453</v>
      </c>
      <c r="AV251" s="7">
        <f t="shared" si="136"/>
        <v>0.00019139782694161094</v>
      </c>
      <c r="AW251" s="7">
        <f t="shared" si="137"/>
        <v>47.84945673540273</v>
      </c>
      <c r="AX251" s="7">
        <f t="shared" si="138"/>
        <v>11500</v>
      </c>
      <c r="AY251" s="1">
        <f t="shared" si="139"/>
        <v>11500</v>
      </c>
      <c r="AZ251" s="1">
        <f t="shared" si="140"/>
        <v>11500</v>
      </c>
      <c r="BA251" s="7">
        <f t="shared" si="141"/>
        <v>11500</v>
      </c>
      <c r="BB251" s="1">
        <f t="shared" si="142"/>
        <v>11500</v>
      </c>
      <c r="BC251" s="1">
        <f t="shared" si="143"/>
        <v>11500</v>
      </c>
      <c r="BD251" s="7">
        <f t="shared" si="144"/>
        <v>47.84945673540273</v>
      </c>
      <c r="BE251" s="7">
        <f t="shared" si="145"/>
      </c>
    </row>
    <row r="252" spans="10:57" ht="12.75">
      <c r="J252" s="7">
        <v>12000</v>
      </c>
      <c r="K252" s="7">
        <f t="shared" si="110"/>
        <v>96.66666666666667</v>
      </c>
      <c r="L252" s="7">
        <f t="shared" si="111"/>
        <v>1.0074125272201055</v>
      </c>
      <c r="M252" s="7">
        <f t="shared" si="112"/>
        <v>-0.007412527220105547</v>
      </c>
      <c r="N252" s="7">
        <f t="shared" si="113"/>
        <v>0.488437236450335</v>
      </c>
      <c r="O252" s="7">
        <f t="shared" si="114"/>
        <v>-1092.8950326641266</v>
      </c>
      <c r="P252" s="7">
        <f t="shared" si="115"/>
        <v>53.665631459994955</v>
      </c>
      <c r="Q252" s="7">
        <f t="shared" si="116"/>
        <v>-20.364896544240334</v>
      </c>
      <c r="R252" s="7">
        <f t="shared" si="117"/>
        <v>20.364896544240334</v>
      </c>
      <c r="S252" s="7">
        <f>IF(Q252&gt;0,ERFC(Q252),(1+ERF(R252)))</f>
        <v>2</v>
      </c>
      <c r="T252" s="7">
        <f t="shared" si="118"/>
        <v>1.0432980954919466</v>
      </c>
      <c r="U252" s="7">
        <f t="shared" si="119"/>
        <v>0.6331569519321155</v>
      </c>
      <c r="V252" s="7">
        <f>ERF(T252)</f>
        <v>0.8599073647538391</v>
      </c>
      <c r="W252" s="7">
        <f>ERF(U252)</f>
        <v>0.6294369291874335</v>
      </c>
      <c r="X252" s="7">
        <f t="shared" si="120"/>
        <v>0.26437029360209885</v>
      </c>
      <c r="Z252" s="7">
        <f t="shared" si="121"/>
        <v>0</v>
      </c>
      <c r="AA252" s="7">
        <f t="shared" si="122"/>
        <v>1</v>
      </c>
      <c r="AB252" s="7">
        <f t="shared" si="123"/>
        <v>-1208.8950326641266</v>
      </c>
      <c r="AC252" s="7">
        <f t="shared" si="124"/>
        <v>-22.52642892249013</v>
      </c>
      <c r="AD252" s="51">
        <f t="shared" si="125"/>
        <v>22.52642892249013</v>
      </c>
      <c r="AE252" s="1">
        <f>IF(AC252&gt;0,ERFC(AC252),(1+ERF(AD252)))</f>
        <v>2</v>
      </c>
      <c r="AF252" s="1" t="e">
        <f t="shared" si="126"/>
        <v>#DIV/0!</v>
      </c>
      <c r="AG252" s="1" t="e">
        <f t="shared" si="127"/>
        <v>#DIV/0!</v>
      </c>
      <c r="AH252" s="7" t="e">
        <f>ERF(AF252)</f>
        <v>#DIV/0!</v>
      </c>
      <c r="AI252" s="7" t="e">
        <f>ERF(AG252)</f>
        <v>#DIV/0!</v>
      </c>
      <c r="AJ252" s="7" t="e">
        <f t="shared" si="128"/>
        <v>#DIV/0!</v>
      </c>
      <c r="AL252" s="7">
        <f t="shared" si="129"/>
        <v>833.3333333333334</v>
      </c>
      <c r="AM252" s="7">
        <f t="shared" si="130"/>
        <v>0.0020764283165926375</v>
      </c>
      <c r="AN252" s="7">
        <f t="shared" si="131"/>
        <v>-208.89503266412657</v>
      </c>
      <c r="AO252" s="7">
        <f t="shared" si="132"/>
        <v>-3.8925291099918833</v>
      </c>
      <c r="AP252" s="7">
        <f t="shared" si="133"/>
        <v>3.8925291099918833</v>
      </c>
      <c r="AQ252" s="51">
        <f>IF(AO252&gt;0,ERFC(AO252),(1+ERF(AP252)))</f>
        <v>1.999999963055389</v>
      </c>
      <c r="AR252" s="7">
        <f t="shared" si="134"/>
        <v>0.3553345272593507</v>
      </c>
      <c r="AS252" s="7">
        <f t="shared" si="135"/>
        <v>0.21564548729448568</v>
      </c>
      <c r="AT252" s="7">
        <f>ERF(AR252)</f>
        <v>0.3846974435948048</v>
      </c>
      <c r="AU252" s="7">
        <f>ERF(AS252)</f>
        <v>0.23961006404453</v>
      </c>
      <c r="AV252" s="7">
        <f t="shared" si="136"/>
        <v>0.00019139971657178685</v>
      </c>
      <c r="AW252" s="7">
        <f t="shared" si="137"/>
        <v>47.84992914294671</v>
      </c>
      <c r="AX252" s="7">
        <f t="shared" si="138"/>
        <v>12000</v>
      </c>
      <c r="AY252" s="1">
        <f t="shared" si="139"/>
        <v>12000</v>
      </c>
      <c r="AZ252" s="1">
        <f t="shared" si="140"/>
        <v>12000</v>
      </c>
      <c r="BA252" s="7">
        <f t="shared" si="141"/>
        <v>12000</v>
      </c>
      <c r="BB252" s="1">
        <f t="shared" si="142"/>
        <v>12000</v>
      </c>
      <c r="BC252" s="1">
        <f t="shared" si="143"/>
        <v>12000</v>
      </c>
      <c r="BD252" s="7">
        <f t="shared" si="144"/>
        <v>47.84992914294671</v>
      </c>
      <c r="BE252" s="7">
        <f t="shared" si="145"/>
      </c>
    </row>
    <row r="253" spans="10:57" ht="12.75">
      <c r="J253" s="7">
        <v>12500</v>
      </c>
      <c r="K253" s="7">
        <f t="shared" si="110"/>
        <v>96.66666666666667</v>
      </c>
      <c r="L253" s="7">
        <f t="shared" si="111"/>
        <v>1.0074125272201055</v>
      </c>
      <c r="M253" s="7">
        <f t="shared" si="112"/>
        <v>-0.007412527220105547</v>
      </c>
      <c r="N253" s="7">
        <f t="shared" si="113"/>
        <v>0.488437236450335</v>
      </c>
      <c r="O253" s="7">
        <f t="shared" si="114"/>
        <v>-1143.265659025132</v>
      </c>
      <c r="P253" s="7">
        <f t="shared" si="115"/>
        <v>54.772255750516614</v>
      </c>
      <c r="Q253" s="7">
        <f t="shared" si="116"/>
        <v>-20.87307968896915</v>
      </c>
      <c r="R253" s="7">
        <f t="shared" si="117"/>
        <v>20.87307968896915</v>
      </c>
      <c r="S253" s="7">
        <f>IF(Q253&gt;0,ERFC(Q253),(1+ERF(R253)))</f>
        <v>2</v>
      </c>
      <c r="T253" s="7">
        <f t="shared" si="118"/>
        <v>1.0432980954919466</v>
      </c>
      <c r="U253" s="7">
        <f t="shared" si="119"/>
        <v>0.6331569519321155</v>
      </c>
      <c r="V253" s="7">
        <f>ERF(T253)</f>
        <v>0.8599073647538391</v>
      </c>
      <c r="W253" s="7">
        <f>ERF(U253)</f>
        <v>0.6294369291874335</v>
      </c>
      <c r="X253" s="7">
        <f t="shared" si="120"/>
        <v>0.26437029360209885</v>
      </c>
      <c r="Z253" s="7">
        <f t="shared" si="121"/>
        <v>0</v>
      </c>
      <c r="AA253" s="7">
        <f t="shared" si="122"/>
        <v>1</v>
      </c>
      <c r="AB253" s="7">
        <f t="shared" si="123"/>
        <v>-1259.265659025132</v>
      </c>
      <c r="AC253" s="7">
        <f t="shared" si="124"/>
        <v>-22.99094024465579</v>
      </c>
      <c r="AD253" s="51">
        <f t="shared" si="125"/>
        <v>22.99094024465579</v>
      </c>
      <c r="AE253" s="1">
        <f>IF(AC253&gt;0,ERFC(AC253),(1+ERF(AD253)))</f>
        <v>2</v>
      </c>
      <c r="AF253" s="1" t="e">
        <f t="shared" si="126"/>
        <v>#DIV/0!</v>
      </c>
      <c r="AG253" s="1" t="e">
        <f t="shared" si="127"/>
        <v>#DIV/0!</v>
      </c>
      <c r="AH253" s="7" t="e">
        <f>ERF(AF253)</f>
        <v>#DIV/0!</v>
      </c>
      <c r="AI253" s="7" t="e">
        <f>ERF(AG253)</f>
        <v>#DIV/0!</v>
      </c>
      <c r="AJ253" s="7" t="e">
        <f t="shared" si="128"/>
        <v>#DIV/0!</v>
      </c>
      <c r="AL253" s="7">
        <f t="shared" si="129"/>
        <v>833.3333333333334</v>
      </c>
      <c r="AM253" s="7">
        <f t="shared" si="130"/>
        <v>0.0020764283165926375</v>
      </c>
      <c r="AN253" s="7">
        <f t="shared" si="131"/>
        <v>-259.265659025132</v>
      </c>
      <c r="AO253" s="7">
        <f t="shared" si="132"/>
        <v>-4.733521661150254</v>
      </c>
      <c r="AP253" s="7">
        <f t="shared" si="133"/>
        <v>4.733521661150254</v>
      </c>
      <c r="AQ253" s="51">
        <f>IF(AO253&gt;0,ERFC(AO253),(1+ERF(AP253)))</f>
        <v>1.999999999978316</v>
      </c>
      <c r="AR253" s="7">
        <f t="shared" si="134"/>
        <v>0.3553345272593507</v>
      </c>
      <c r="AS253" s="7">
        <f t="shared" si="135"/>
        <v>0.21564548729448568</v>
      </c>
      <c r="AT253" s="7">
        <f>ERF(AR253)</f>
        <v>0.3846974435948048</v>
      </c>
      <c r="AU253" s="7">
        <f>ERF(AS253)</f>
        <v>0.23961006404453</v>
      </c>
      <c r="AV253" s="7">
        <f t="shared" si="136"/>
        <v>0.0001913997201053058</v>
      </c>
      <c r="AW253" s="7">
        <f t="shared" si="137"/>
        <v>47.84993002632645</v>
      </c>
      <c r="AX253" s="7">
        <f t="shared" si="138"/>
        <v>12500</v>
      </c>
      <c r="AY253" s="1">
        <f t="shared" si="139"/>
        <v>12500</v>
      </c>
      <c r="AZ253" s="1">
        <f t="shared" si="140"/>
        <v>12500</v>
      </c>
      <c r="BA253" s="7">
        <f t="shared" si="141"/>
        <v>12500</v>
      </c>
      <c r="BB253" s="1">
        <f t="shared" si="142"/>
        <v>12500</v>
      </c>
      <c r="BC253" s="1">
        <f t="shared" si="143"/>
        <v>12500</v>
      </c>
      <c r="BD253" s="7">
        <f t="shared" si="144"/>
        <v>47.84993002632645</v>
      </c>
      <c r="BE253" s="7">
        <f t="shared" si="145"/>
      </c>
    </row>
    <row r="254" spans="10:57" ht="12.75">
      <c r="J254" s="7">
        <v>13000</v>
      </c>
      <c r="K254" s="7">
        <f t="shared" si="110"/>
        <v>96.66666666666667</v>
      </c>
      <c r="L254" s="7">
        <f t="shared" si="111"/>
        <v>1.0074125272201055</v>
      </c>
      <c r="M254" s="7">
        <f t="shared" si="112"/>
        <v>-0.007412527220105547</v>
      </c>
      <c r="N254" s="7">
        <f t="shared" si="113"/>
        <v>0.488437236450335</v>
      </c>
      <c r="O254" s="7">
        <f t="shared" si="114"/>
        <v>-1193.6362853861372</v>
      </c>
      <c r="P254" s="7">
        <f t="shared" si="115"/>
        <v>55.85696017507576</v>
      </c>
      <c r="Q254" s="7">
        <f t="shared" si="116"/>
        <v>-21.369517453954757</v>
      </c>
      <c r="R254" s="7">
        <f t="shared" si="117"/>
        <v>21.369517453954757</v>
      </c>
      <c r="S254" s="7">
        <f>IF(Q254&gt;0,ERFC(Q254),(1+ERF(R254)))</f>
        <v>2</v>
      </c>
      <c r="T254" s="7">
        <f t="shared" si="118"/>
        <v>1.0432980954919466</v>
      </c>
      <c r="U254" s="7">
        <f t="shared" si="119"/>
        <v>0.6331569519321155</v>
      </c>
      <c r="V254" s="7">
        <f>ERF(T254)</f>
        <v>0.8599073647538391</v>
      </c>
      <c r="W254" s="7">
        <f>ERF(U254)</f>
        <v>0.6294369291874335</v>
      </c>
      <c r="X254" s="7">
        <f t="shared" si="120"/>
        <v>0.26437029360209885</v>
      </c>
      <c r="Z254" s="7">
        <f t="shared" si="121"/>
        <v>0</v>
      </c>
      <c r="AA254" s="7">
        <f t="shared" si="122"/>
        <v>1</v>
      </c>
      <c r="AB254" s="7">
        <f t="shared" si="123"/>
        <v>-1309.6362853861372</v>
      </c>
      <c r="AC254" s="7">
        <f t="shared" si="124"/>
        <v>-23.44625058866911</v>
      </c>
      <c r="AD254" s="51">
        <f t="shared" si="125"/>
        <v>23.44625058866911</v>
      </c>
      <c r="AE254" s="1">
        <f>IF(AC254&gt;0,ERFC(AC254),(1+ERF(AD254)))</f>
        <v>2</v>
      </c>
      <c r="AF254" s="1" t="e">
        <f t="shared" si="126"/>
        <v>#DIV/0!</v>
      </c>
      <c r="AG254" s="1" t="e">
        <f t="shared" si="127"/>
        <v>#DIV/0!</v>
      </c>
      <c r="AH254" s="7" t="e">
        <f>ERF(AF254)</f>
        <v>#DIV/0!</v>
      </c>
      <c r="AI254" s="7" t="e">
        <f>ERF(AG254)</f>
        <v>#DIV/0!</v>
      </c>
      <c r="AJ254" s="7" t="e">
        <f t="shared" si="128"/>
        <v>#DIV/0!</v>
      </c>
      <c r="AL254" s="7">
        <f t="shared" si="129"/>
        <v>833.3333333333334</v>
      </c>
      <c r="AM254" s="7">
        <f t="shared" si="130"/>
        <v>0.0020764283165926375</v>
      </c>
      <c r="AN254" s="7">
        <f t="shared" si="131"/>
        <v>-309.63628538613716</v>
      </c>
      <c r="AO254" s="7">
        <f t="shared" si="132"/>
        <v>-5.5433787376832875</v>
      </c>
      <c r="AP254" s="7">
        <f t="shared" si="133"/>
        <v>5.5433787376832875</v>
      </c>
      <c r="AQ254" s="51">
        <f>IF(AO254&gt;0,ERFC(AO254),(1+ERF(AP254)))</f>
        <v>1.9999999999999956</v>
      </c>
      <c r="AR254" s="7">
        <f t="shared" si="134"/>
        <v>0.3553345272593507</v>
      </c>
      <c r="AS254" s="7">
        <f t="shared" si="135"/>
        <v>0.21564548729448568</v>
      </c>
      <c r="AT254" s="7">
        <f>ERF(AR254)</f>
        <v>0.3846974435948048</v>
      </c>
      <c r="AU254" s="7">
        <f>ERF(AS254)</f>
        <v>0.23961006404453</v>
      </c>
      <c r="AV254" s="7">
        <f t="shared" si="136"/>
        <v>0.00019139972010738052</v>
      </c>
      <c r="AW254" s="7">
        <f t="shared" si="137"/>
        <v>47.84993002684513</v>
      </c>
      <c r="AX254" s="7">
        <f t="shared" si="138"/>
        <v>13000</v>
      </c>
      <c r="AY254" s="1">
        <f t="shared" si="139"/>
        <v>13000</v>
      </c>
      <c r="AZ254" s="1">
        <f t="shared" si="140"/>
        <v>13000</v>
      </c>
      <c r="BA254" s="7">
        <f t="shared" si="141"/>
        <v>13000</v>
      </c>
      <c r="BB254" s="1">
        <f t="shared" si="142"/>
        <v>13000</v>
      </c>
      <c r="BC254" s="1">
        <f t="shared" si="143"/>
        <v>13000</v>
      </c>
      <c r="BD254" s="7">
        <f t="shared" si="144"/>
        <v>47.84993002684513</v>
      </c>
      <c r="BE254" s="7">
        <f t="shared" si="145"/>
      </c>
    </row>
    <row r="255" spans="10:57" ht="12.75">
      <c r="J255" s="7">
        <v>13500</v>
      </c>
      <c r="K255" s="7">
        <f t="shared" si="110"/>
        <v>96.66666666666667</v>
      </c>
      <c r="L255" s="7">
        <f t="shared" si="111"/>
        <v>1.0074125272201055</v>
      </c>
      <c r="M255" s="7">
        <f t="shared" si="112"/>
        <v>-0.007412527220105547</v>
      </c>
      <c r="N255" s="7">
        <f t="shared" si="113"/>
        <v>0.488437236450335</v>
      </c>
      <c r="O255" s="7">
        <f t="shared" si="114"/>
        <v>-1244.0069117471426</v>
      </c>
      <c r="P255" s="7">
        <f t="shared" si="115"/>
        <v>56.92099788303083</v>
      </c>
      <c r="Q255" s="7">
        <f t="shared" si="116"/>
        <v>-21.85497370062803</v>
      </c>
      <c r="R255" s="7">
        <f t="shared" si="117"/>
        <v>21.85497370062803</v>
      </c>
      <c r="S255" s="7">
        <f>IF(Q255&gt;0,ERFC(Q255),(1+ERF(R255)))</f>
        <v>2</v>
      </c>
      <c r="T255" s="7">
        <f t="shared" si="118"/>
        <v>1.0432980954919466</v>
      </c>
      <c r="U255" s="7">
        <f t="shared" si="119"/>
        <v>0.6331569519321155</v>
      </c>
      <c r="V255" s="7">
        <f>ERF(T255)</f>
        <v>0.8599073647538391</v>
      </c>
      <c r="W255" s="7">
        <f>ERF(U255)</f>
        <v>0.6294369291874335</v>
      </c>
      <c r="X255" s="7">
        <f t="shared" si="120"/>
        <v>0.26437029360209885</v>
      </c>
      <c r="Z255" s="7">
        <f t="shared" si="121"/>
        <v>0</v>
      </c>
      <c r="AA255" s="7">
        <f t="shared" si="122"/>
        <v>1</v>
      </c>
      <c r="AB255" s="7">
        <f t="shared" si="123"/>
        <v>-1360.0069117471426</v>
      </c>
      <c r="AC255" s="7">
        <f t="shared" si="124"/>
        <v>-23.89288597051432</v>
      </c>
      <c r="AD255" s="51">
        <f t="shared" si="125"/>
        <v>23.89288597051432</v>
      </c>
      <c r="AE255" s="1">
        <f>IF(AC255&gt;0,ERFC(AC255),(1+ERF(AD255)))</f>
        <v>2</v>
      </c>
      <c r="AF255" s="1" t="e">
        <f t="shared" si="126"/>
        <v>#DIV/0!</v>
      </c>
      <c r="AG255" s="1" t="e">
        <f t="shared" si="127"/>
        <v>#DIV/0!</v>
      </c>
      <c r="AH255" s="7" t="e">
        <f>ERF(AF255)</f>
        <v>#DIV/0!</v>
      </c>
      <c r="AI255" s="7" t="e">
        <f>ERF(AG255)</f>
        <v>#DIV/0!</v>
      </c>
      <c r="AJ255" s="7" t="e">
        <f t="shared" si="128"/>
        <v>#DIV/0!</v>
      </c>
      <c r="AL255" s="7">
        <f t="shared" si="129"/>
        <v>833.3333333333334</v>
      </c>
      <c r="AM255" s="7">
        <f t="shared" si="130"/>
        <v>0.0020764283165926375</v>
      </c>
      <c r="AN255" s="7">
        <f t="shared" si="131"/>
        <v>-360.00691174714257</v>
      </c>
      <c r="AO255" s="7">
        <f t="shared" si="132"/>
        <v>-6.324676747356657</v>
      </c>
      <c r="AP255" s="7">
        <f t="shared" si="133"/>
        <v>6.324676747356657</v>
      </c>
      <c r="AQ255" s="51">
        <f>IF(AO255&gt;0,ERFC(AO255),(1+ERF(AP255)))</f>
        <v>2</v>
      </c>
      <c r="AR255" s="7">
        <f t="shared" si="134"/>
        <v>0.3553345272593507</v>
      </c>
      <c r="AS255" s="7">
        <f t="shared" si="135"/>
        <v>0.21564548729448568</v>
      </c>
      <c r="AT255" s="7">
        <f>ERF(AR255)</f>
        <v>0.3846974435948048</v>
      </c>
      <c r="AU255" s="7">
        <f>ERF(AS255)</f>
        <v>0.23961006404453</v>
      </c>
      <c r="AV255" s="7">
        <f t="shared" si="136"/>
        <v>0.00019139972010738098</v>
      </c>
      <c r="AW255" s="7">
        <f t="shared" si="137"/>
        <v>47.84993002684524</v>
      </c>
      <c r="AX255" s="7">
        <f t="shared" si="138"/>
        <v>13500</v>
      </c>
      <c r="AY255" s="1">
        <f t="shared" si="139"/>
        <v>13500</v>
      </c>
      <c r="AZ255" s="1">
        <f t="shared" si="140"/>
        <v>13500</v>
      </c>
      <c r="BA255" s="7">
        <f t="shared" si="141"/>
        <v>13500</v>
      </c>
      <c r="BB255" s="1">
        <f t="shared" si="142"/>
        <v>13500</v>
      </c>
      <c r="BC255" s="1">
        <f t="shared" si="143"/>
        <v>13500</v>
      </c>
      <c r="BD255" s="7">
        <f t="shared" si="144"/>
        <v>47.84993002684524</v>
      </c>
      <c r="BE255" s="7">
        <f t="shared" si="145"/>
        <v>13500</v>
      </c>
    </row>
    <row r="256" spans="10:57" ht="12.75">
      <c r="J256" s="7">
        <v>14000</v>
      </c>
      <c r="K256" s="7">
        <f t="shared" si="110"/>
        <v>96.66666666666667</v>
      </c>
      <c r="L256" s="7">
        <f t="shared" si="111"/>
        <v>1.0074125272201055</v>
      </c>
      <c r="M256" s="7">
        <f t="shared" si="112"/>
        <v>-0.007412527220105547</v>
      </c>
      <c r="N256" s="7">
        <f t="shared" si="113"/>
        <v>0.488437236450335</v>
      </c>
      <c r="O256" s="7">
        <f t="shared" si="114"/>
        <v>-1294.3775381081477</v>
      </c>
      <c r="P256" s="7">
        <f t="shared" si="115"/>
        <v>57.96550698475775</v>
      </c>
      <c r="Q256" s="7">
        <f t="shared" si="116"/>
        <v>-22.33013399586946</v>
      </c>
      <c r="R256" s="7">
        <f t="shared" si="117"/>
        <v>22.33013399586946</v>
      </c>
      <c r="S256" s="7">
        <f>IF(Q256&gt;0,ERFC(Q256),(1+ERF(R256)))</f>
        <v>2</v>
      </c>
      <c r="T256" s="7">
        <f t="shared" si="118"/>
        <v>1.0432980954919466</v>
      </c>
      <c r="U256" s="7">
        <f t="shared" si="119"/>
        <v>0.6331569519321155</v>
      </c>
      <c r="V256" s="7">
        <f>ERF(T256)</f>
        <v>0.8599073647538391</v>
      </c>
      <c r="W256" s="7">
        <f>ERF(U256)</f>
        <v>0.6294369291874335</v>
      </c>
      <c r="X256" s="7">
        <f t="shared" si="120"/>
        <v>0.26437029360209885</v>
      </c>
      <c r="Z256" s="7">
        <f t="shared" si="121"/>
        <v>0</v>
      </c>
      <c r="AA256" s="7">
        <f t="shared" si="122"/>
        <v>1</v>
      </c>
      <c r="AB256" s="7">
        <f t="shared" si="123"/>
        <v>-1410.3775381081477</v>
      </c>
      <c r="AC256" s="7">
        <f t="shared" si="124"/>
        <v>-24.33132411796229</v>
      </c>
      <c r="AD256" s="51">
        <f t="shared" si="125"/>
        <v>24.33132411796229</v>
      </c>
      <c r="AE256" s="1">
        <f>IF(AC256&gt;0,ERFC(AC256),(1+ERF(AD256)))</f>
        <v>2</v>
      </c>
      <c r="AF256" s="1" t="e">
        <f t="shared" si="126"/>
        <v>#DIV/0!</v>
      </c>
      <c r="AG256" s="1" t="e">
        <f t="shared" si="127"/>
        <v>#DIV/0!</v>
      </c>
      <c r="AH256" s="7" t="e">
        <f>ERF(AF256)</f>
        <v>#DIV/0!</v>
      </c>
      <c r="AI256" s="7" t="e">
        <f>ERF(AG256)</f>
        <v>#DIV/0!</v>
      </c>
      <c r="AJ256" s="7" t="e">
        <f t="shared" si="128"/>
        <v>#DIV/0!</v>
      </c>
      <c r="AL256" s="7">
        <f t="shared" si="129"/>
        <v>833.3333333333334</v>
      </c>
      <c r="AM256" s="7">
        <f t="shared" si="130"/>
        <v>0.0020764283165926375</v>
      </c>
      <c r="AN256" s="7">
        <f t="shared" si="131"/>
        <v>-410.37753810814775</v>
      </c>
      <c r="AO256" s="7">
        <f t="shared" si="132"/>
        <v>-7.079685134403432</v>
      </c>
      <c r="AP256" s="7">
        <f t="shared" si="133"/>
        <v>7.079685134403432</v>
      </c>
      <c r="AQ256" s="51">
        <f>IF(AO256&gt;0,ERFC(AO256),(1+ERF(AP256)))</f>
        <v>2</v>
      </c>
      <c r="AR256" s="7">
        <f t="shared" si="134"/>
        <v>0.3553345272593507</v>
      </c>
      <c r="AS256" s="7">
        <f t="shared" si="135"/>
        <v>0.21564548729448568</v>
      </c>
      <c r="AT256" s="7">
        <f>ERF(AR256)</f>
        <v>0.3846974435948048</v>
      </c>
      <c r="AU256" s="7">
        <f>ERF(AS256)</f>
        <v>0.23961006404453</v>
      </c>
      <c r="AV256" s="7">
        <f t="shared" si="136"/>
        <v>0.00019139972010738098</v>
      </c>
      <c r="AW256" s="7">
        <f t="shared" si="137"/>
        <v>47.84993002684524</v>
      </c>
      <c r="AX256" s="7">
        <f t="shared" si="138"/>
        <v>14000</v>
      </c>
      <c r="AY256" s="1">
        <f t="shared" si="139"/>
        <v>14000</v>
      </c>
      <c r="AZ256" s="1">
        <f t="shared" si="140"/>
        <v>14000</v>
      </c>
      <c r="BA256" s="7">
        <f t="shared" si="141"/>
        <v>14000</v>
      </c>
      <c r="BB256" s="1">
        <f t="shared" si="142"/>
        <v>14000</v>
      </c>
      <c r="BC256" s="1">
        <f t="shared" si="143"/>
        <v>14000</v>
      </c>
      <c r="BD256" s="7">
        <f t="shared" si="144"/>
        <v>47.84993002684524</v>
      </c>
      <c r="BE256" s="7">
        <f t="shared" si="145"/>
        <v>14000</v>
      </c>
    </row>
    <row r="257" spans="10:57" ht="12.75">
      <c r="J257" s="7">
        <v>14500</v>
      </c>
      <c r="K257" s="7">
        <f t="shared" si="110"/>
        <v>96.66666666666667</v>
      </c>
      <c r="L257" s="7">
        <f t="shared" si="111"/>
        <v>1.0074125272201055</v>
      </c>
      <c r="M257" s="7">
        <f t="shared" si="112"/>
        <v>-0.007412527220105547</v>
      </c>
      <c r="N257" s="7">
        <f t="shared" si="113"/>
        <v>0.488437236450335</v>
      </c>
      <c r="O257" s="7">
        <f t="shared" si="114"/>
        <v>-1344.7481644691532</v>
      </c>
      <c r="P257" s="7">
        <f t="shared" si="115"/>
        <v>58.9915248150105</v>
      </c>
      <c r="Q257" s="7">
        <f t="shared" si="116"/>
        <v>-22.795616297190193</v>
      </c>
      <c r="R257" s="7">
        <f t="shared" si="117"/>
        <v>22.795616297190193</v>
      </c>
      <c r="S257" s="7">
        <f>IF(Q257&gt;0,ERFC(Q257),(1+ERF(R257)))</f>
        <v>2</v>
      </c>
      <c r="T257" s="7">
        <f t="shared" si="118"/>
        <v>1.0432980954919466</v>
      </c>
      <c r="U257" s="7">
        <f t="shared" si="119"/>
        <v>0.6331569519321155</v>
      </c>
      <c r="V257" s="7">
        <f>ERF(T257)</f>
        <v>0.8599073647538391</v>
      </c>
      <c r="W257" s="7">
        <f>ERF(U257)</f>
        <v>0.6294369291874335</v>
      </c>
      <c r="X257" s="7">
        <f t="shared" si="120"/>
        <v>0.26437029360209885</v>
      </c>
      <c r="Z257" s="7">
        <f t="shared" si="121"/>
        <v>0</v>
      </c>
      <c r="AA257" s="7">
        <f t="shared" si="122"/>
        <v>1</v>
      </c>
      <c r="AB257" s="7">
        <f t="shared" si="123"/>
        <v>-1460.7481644691532</v>
      </c>
      <c r="AC257" s="7">
        <f t="shared" si="124"/>
        <v>-24.762000457690544</v>
      </c>
      <c r="AD257" s="51">
        <f t="shared" si="125"/>
        <v>24.762000457690544</v>
      </c>
      <c r="AE257" s="1">
        <f>IF(AC257&gt;0,ERFC(AC257),(1+ERF(AD257)))</f>
        <v>2</v>
      </c>
      <c r="AF257" s="1" t="e">
        <f t="shared" si="126"/>
        <v>#DIV/0!</v>
      </c>
      <c r="AG257" s="1" t="e">
        <f t="shared" si="127"/>
        <v>#DIV/0!</v>
      </c>
      <c r="AH257" s="7" t="e">
        <f>ERF(AF257)</f>
        <v>#DIV/0!</v>
      </c>
      <c r="AI257" s="7" t="e">
        <f>ERF(AG257)</f>
        <v>#DIV/0!</v>
      </c>
      <c r="AJ257" s="7" t="e">
        <f t="shared" si="128"/>
        <v>#DIV/0!</v>
      </c>
      <c r="AL257" s="7">
        <f t="shared" si="129"/>
        <v>833.3333333333334</v>
      </c>
      <c r="AM257" s="7">
        <f t="shared" si="130"/>
        <v>0.0020764283165926375</v>
      </c>
      <c r="AN257" s="7">
        <f t="shared" si="131"/>
        <v>-460.74816446915315</v>
      </c>
      <c r="AO257" s="7">
        <f t="shared" si="132"/>
        <v>-7.810412867170284</v>
      </c>
      <c r="AP257" s="7">
        <f t="shared" si="133"/>
        <v>7.810412867170284</v>
      </c>
      <c r="AQ257" s="51">
        <f>IF(AO257&gt;0,ERFC(AO257),(1+ERF(AP257)))</f>
        <v>2</v>
      </c>
      <c r="AR257" s="7">
        <f t="shared" si="134"/>
        <v>0.3553345272593507</v>
      </c>
      <c r="AS257" s="7">
        <f t="shared" si="135"/>
        <v>0.21564548729448568</v>
      </c>
      <c r="AT257" s="7">
        <f>ERF(AR257)</f>
        <v>0.3846974435948048</v>
      </c>
      <c r="AU257" s="7">
        <f>ERF(AS257)</f>
        <v>0.23961006404453</v>
      </c>
      <c r="AV257" s="7">
        <f t="shared" si="136"/>
        <v>0.00019139972010738098</v>
      </c>
      <c r="AW257" s="7">
        <f t="shared" si="137"/>
        <v>47.84993002684524</v>
      </c>
      <c r="AX257" s="7">
        <f t="shared" si="138"/>
        <v>14500</v>
      </c>
      <c r="AY257" s="1">
        <f t="shared" si="139"/>
        <v>14500</v>
      </c>
      <c r="AZ257" s="1">
        <f t="shared" si="140"/>
        <v>14500</v>
      </c>
      <c r="BA257" s="7">
        <f t="shared" si="141"/>
        <v>14500</v>
      </c>
      <c r="BB257" s="1">
        <f t="shared" si="142"/>
        <v>14500</v>
      </c>
      <c r="BC257" s="1">
        <f t="shared" si="143"/>
        <v>14500</v>
      </c>
      <c r="BD257" s="7">
        <f t="shared" si="144"/>
        <v>47.84993002684524</v>
      </c>
      <c r="BE257" s="7">
        <f t="shared" si="145"/>
        <v>14500</v>
      </c>
    </row>
    <row r="258" spans="10:57" ht="12.75">
      <c r="J258" s="7">
        <v>15000</v>
      </c>
      <c r="K258" s="7">
        <f t="shared" si="110"/>
        <v>96.66666666666667</v>
      </c>
      <c r="L258" s="7">
        <f t="shared" si="111"/>
        <v>1.0074125272201055</v>
      </c>
      <c r="M258" s="7">
        <f t="shared" si="112"/>
        <v>-0.007412527220105547</v>
      </c>
      <c r="N258" s="7">
        <f t="shared" si="113"/>
        <v>0.488437236450335</v>
      </c>
      <c r="O258" s="7">
        <f t="shared" si="114"/>
        <v>-1395.1187908301583</v>
      </c>
      <c r="P258" s="7">
        <f t="shared" si="115"/>
        <v>60</v>
      </c>
      <c r="Q258" s="7">
        <f t="shared" si="116"/>
        <v>-23.251979847169306</v>
      </c>
      <c r="R258" s="7">
        <f t="shared" si="117"/>
        <v>23.251979847169306</v>
      </c>
      <c r="S258" s="7">
        <f>IF(Q258&gt;0,ERFC(Q258),(1+ERF(R258)))</f>
        <v>2</v>
      </c>
      <c r="T258" s="7">
        <f t="shared" si="118"/>
        <v>1.0432980954919466</v>
      </c>
      <c r="U258" s="7">
        <f t="shared" si="119"/>
        <v>0.6331569519321155</v>
      </c>
      <c r="V258" s="7">
        <f>ERF(T258)</f>
        <v>0.8599073647538391</v>
      </c>
      <c r="W258" s="7">
        <f>ERF(U258)</f>
        <v>0.6294369291874335</v>
      </c>
      <c r="X258" s="7">
        <f t="shared" si="120"/>
        <v>0.26437029360209885</v>
      </c>
      <c r="Z258" s="7">
        <f t="shared" si="121"/>
        <v>0</v>
      </c>
      <c r="AA258" s="7">
        <f t="shared" si="122"/>
        <v>1</v>
      </c>
      <c r="AB258" s="7">
        <f t="shared" si="123"/>
        <v>-1511.1187908301583</v>
      </c>
      <c r="AC258" s="7">
        <f t="shared" si="124"/>
        <v>-25.18531318050264</v>
      </c>
      <c r="AD258" s="51">
        <f t="shared" si="125"/>
        <v>25.18531318050264</v>
      </c>
      <c r="AE258" s="1">
        <f>IF(AC258&gt;0,ERFC(AC258),(1+ERF(AD258)))</f>
        <v>2</v>
      </c>
      <c r="AF258" s="1" t="e">
        <f t="shared" si="126"/>
        <v>#DIV/0!</v>
      </c>
      <c r="AG258" s="1" t="e">
        <f t="shared" si="127"/>
        <v>#DIV/0!</v>
      </c>
      <c r="AH258" s="7" t="e">
        <f>ERF(AF258)</f>
        <v>#DIV/0!</v>
      </c>
      <c r="AI258" s="7" t="e">
        <f>ERF(AG258)</f>
        <v>#DIV/0!</v>
      </c>
      <c r="AJ258" s="7" t="e">
        <f t="shared" si="128"/>
        <v>#DIV/0!</v>
      </c>
      <c r="AL258" s="7">
        <f t="shared" si="129"/>
        <v>833.3333333333334</v>
      </c>
      <c r="AM258" s="7">
        <f t="shared" si="130"/>
        <v>0.0020764283165926375</v>
      </c>
      <c r="AN258" s="7">
        <f t="shared" si="131"/>
        <v>-511.11879083015833</v>
      </c>
      <c r="AO258" s="7">
        <f t="shared" si="132"/>
        <v>-8.518646513835971</v>
      </c>
      <c r="AP258" s="7">
        <f t="shared" si="133"/>
        <v>8.518646513835971</v>
      </c>
      <c r="AQ258" s="51">
        <f>IF(AO258&gt;0,ERFC(AO258),(1+ERF(AP258)))</f>
        <v>2</v>
      </c>
      <c r="AR258" s="7">
        <f t="shared" si="134"/>
        <v>0.3553345272593507</v>
      </c>
      <c r="AS258" s="7">
        <f t="shared" si="135"/>
        <v>0.21564548729448568</v>
      </c>
      <c r="AT258" s="7">
        <f>ERF(AR258)</f>
        <v>0.3846974435948048</v>
      </c>
      <c r="AU258" s="7">
        <f>ERF(AS258)</f>
        <v>0.23961006404453</v>
      </c>
      <c r="AV258" s="7">
        <f t="shared" si="136"/>
        <v>0.00019139972010738098</v>
      </c>
      <c r="AW258" s="7">
        <f t="shared" si="137"/>
        <v>47.84993002684524</v>
      </c>
      <c r="AX258" s="7">
        <f t="shared" si="138"/>
        <v>15000</v>
      </c>
      <c r="AY258" s="1">
        <f t="shared" si="139"/>
        <v>15000</v>
      </c>
      <c r="AZ258" s="1">
        <f t="shared" si="140"/>
        <v>15000</v>
      </c>
      <c r="BA258" s="7">
        <f t="shared" si="141"/>
        <v>15000</v>
      </c>
      <c r="BB258" s="1">
        <f t="shared" si="142"/>
        <v>15000</v>
      </c>
      <c r="BC258" s="1">
        <f t="shared" si="143"/>
        <v>15000</v>
      </c>
      <c r="BD258" s="7">
        <f t="shared" si="144"/>
        <v>47.84993002684524</v>
      </c>
      <c r="BE258" s="7">
        <f t="shared" si="145"/>
        <v>15000</v>
      </c>
    </row>
    <row r="259" spans="10:57" ht="12.75">
      <c r="J259" s="7">
        <v>15500</v>
      </c>
      <c r="K259" s="7">
        <f aca="true" t="shared" si="146" ref="K259:K322">$C$10/(2*$C$3)</f>
        <v>96.66666666666667</v>
      </c>
      <c r="L259" s="7">
        <f aca="true" t="shared" si="147" ref="L259:L322">(1+((4*$C$9*$C$3)/($C$6)))^0.5</f>
        <v>1.0074125272201055</v>
      </c>
      <c r="M259" s="7">
        <f aca="true" t="shared" si="148" ref="M259:M322">1-L259</f>
        <v>-0.007412527220105547</v>
      </c>
      <c r="N259" s="7">
        <f aca="true" t="shared" si="149" ref="N259:N322">EXP(K259*M259)</f>
        <v>0.488437236450335</v>
      </c>
      <c r="O259" s="7">
        <f aca="true" t="shared" si="150" ref="O259:O322">$C$10-($C$6*J259*L259)</f>
        <v>-1445.4894171911635</v>
      </c>
      <c r="P259" s="7">
        <f aca="true" t="shared" si="151" ref="P259:P322">2*(($C$3*$C$6*J259)^0.5)</f>
        <v>60.991802727907626</v>
      </c>
      <c r="Q259" s="7">
        <f aca="true" t="shared" si="152" ref="Q259:Q322">O259/P259</f>
        <v>-23.699732628656346</v>
      </c>
      <c r="R259" s="7">
        <f aca="true" t="shared" si="153" ref="R259:R322">ABS(Q259)</f>
        <v>23.699732628656346</v>
      </c>
      <c r="S259" s="7">
        <f>IF(Q259&gt;0,ERFC(Q259),(1+ERF(R259)))</f>
        <v>2</v>
      </c>
      <c r="T259" s="7">
        <f aca="true" t="shared" si="154" ref="T259:T322">($C$7)/(4*(($C$4*$C$10)^0.5))</f>
        <v>1.0432980954919466</v>
      </c>
      <c r="U259" s="7">
        <f aca="true" t="shared" si="155" ref="U259:U322">($C$8)/(4*($C$5*$C$10)^0.5)</f>
        <v>0.6331569519321155</v>
      </c>
      <c r="V259" s="7">
        <f>ERF(T259)</f>
        <v>0.8599073647538391</v>
      </c>
      <c r="W259" s="7">
        <f>ERF(U259)</f>
        <v>0.6294369291874335</v>
      </c>
      <c r="X259" s="7">
        <f aca="true" t="shared" si="156" ref="X259:X322">0.5*N259*S259*V259*W259</f>
        <v>0.26437029360209885</v>
      </c>
      <c r="Z259" s="7">
        <f aca="true" t="shared" si="157" ref="Z259:Z322">$C$11/(2*$C$3)</f>
        <v>0</v>
      </c>
      <c r="AA259" s="7">
        <f aca="true" t="shared" si="158" ref="AA259:AA322">EXP(Z259*M259)</f>
        <v>1</v>
      </c>
      <c r="AB259" s="7">
        <f aca="true" t="shared" si="159" ref="AB259:AB322">$C$11-($C$6*J259*L259)</f>
        <v>-1561.4894171911635</v>
      </c>
      <c r="AC259" s="7">
        <f aca="true" t="shared" si="160" ref="AC259:AC322">AB259/P259</f>
        <v>-25.60162755242981</v>
      </c>
      <c r="AD259" s="51">
        <f aca="true" t="shared" si="161" ref="AD259:AD322">ABS(AC259)</f>
        <v>25.60162755242981</v>
      </c>
      <c r="AE259" s="1">
        <f>IF(AC259&gt;0,ERFC(AC259),(1+ERF(AD259)))</f>
        <v>2</v>
      </c>
      <c r="AF259" s="1" t="e">
        <f aca="true" t="shared" si="162" ref="AF259:AF322">$C$7/(4*($C$4*$C$11)^0.5)</f>
        <v>#DIV/0!</v>
      </c>
      <c r="AG259" s="1" t="e">
        <f aca="true" t="shared" si="163" ref="AG259:AG322">$C$8/(4*($C$5*$C$11)^0.5)</f>
        <v>#DIV/0!</v>
      </c>
      <c r="AH259" s="7" t="e">
        <f>ERF(AF259)</f>
        <v>#DIV/0!</v>
      </c>
      <c r="AI259" s="7" t="e">
        <f>ERF(AG259)</f>
        <v>#DIV/0!</v>
      </c>
      <c r="AJ259" s="7" t="e">
        <f aca="true" t="shared" si="164" ref="AJ259:AJ322">0.5*AA259*AE259*AH259*AI259</f>
        <v>#DIV/0!</v>
      </c>
      <c r="AL259" s="7">
        <f aca="true" t="shared" si="165" ref="AL259:AL322">$C$12/(2*$C$3)</f>
        <v>833.3333333333334</v>
      </c>
      <c r="AM259" s="7">
        <f aca="true" t="shared" si="166" ref="AM259:AM322">EXP(AL259*M259)</f>
        <v>0.0020764283165926375</v>
      </c>
      <c r="AN259" s="7">
        <f aca="true" t="shared" si="167" ref="AN259:AN322">$C$12-($C$6*J259*L259)</f>
        <v>-561.4894171911635</v>
      </c>
      <c r="AO259" s="7">
        <f aca="true" t="shared" si="168" ref="AO259:AO322">AN259/P259</f>
        <v>-9.205981657830986</v>
      </c>
      <c r="AP259" s="7">
        <f aca="true" t="shared" si="169" ref="AP259:AP322">ABS(AO259)</f>
        <v>9.205981657830986</v>
      </c>
      <c r="AQ259" s="51">
        <f>IF(AO259&gt;0,ERFC(AO259),(1+ERF(AP259)))</f>
        <v>2</v>
      </c>
      <c r="AR259" s="7">
        <f aca="true" t="shared" si="170" ref="AR259:AR322">$C$7/(4*($C$4*$C$12)^0.5)</f>
        <v>0.3553345272593507</v>
      </c>
      <c r="AS259" s="7">
        <f aca="true" t="shared" si="171" ref="AS259:AS322">$C$8/(4*($C$5*$C$12)^0.5)</f>
        <v>0.21564548729448568</v>
      </c>
      <c r="AT259" s="7">
        <f>ERF(AR259)</f>
        <v>0.3846974435948048</v>
      </c>
      <c r="AU259" s="7">
        <f>ERF(AS259)</f>
        <v>0.23961006404453</v>
      </c>
      <c r="AV259" s="7">
        <f aca="true" t="shared" si="172" ref="AV259:AV322">0.5*AM259*AQ259*AT259*AU259</f>
        <v>0.00019139972010738098</v>
      </c>
      <c r="AW259" s="7">
        <f aca="true" t="shared" si="173" ref="AW259:AW322">AV259*$D$21</f>
        <v>47.84993002684524</v>
      </c>
      <c r="AX259" s="7">
        <f aca="true" t="shared" si="174" ref="AX259:AX322">IF(AW259&gt;0.1,J259,"")</f>
        <v>15500</v>
      </c>
      <c r="AY259" s="1">
        <f aca="true" t="shared" si="175" ref="AY259:AY322">IF(ISERROR(AX259),"",AX259)</f>
        <v>15500</v>
      </c>
      <c r="AZ259" s="1">
        <f aca="true" t="shared" si="176" ref="AZ259:AZ322">IF(AW259&gt;1,J259,"")</f>
        <v>15500</v>
      </c>
      <c r="BA259" s="7">
        <f aca="true" t="shared" si="177" ref="BA259:BA322">IF(ISERROR(AZ259),"",AZ259)</f>
        <v>15500</v>
      </c>
      <c r="BB259" s="1">
        <f aca="true" t="shared" si="178" ref="BB259:BB322">IF(AW259&gt;5,J259,"")</f>
        <v>15500</v>
      </c>
      <c r="BC259" s="1">
        <f aca="true" t="shared" si="179" ref="BC259:BC322">IF(ISERROR(BB259),"",BB259)</f>
        <v>15500</v>
      </c>
      <c r="BD259" s="7">
        <f aca="true" t="shared" si="180" ref="BD259:BD322">IF(ISERROR(AW259),"",AW259)</f>
        <v>47.84993002684524</v>
      </c>
      <c r="BE259" s="7">
        <f aca="true" t="shared" si="181" ref="BE259:BE322">IF(BD259=$BF$1,J259,"")</f>
        <v>15500</v>
      </c>
    </row>
    <row r="260" spans="10:57" ht="12.75">
      <c r="J260" s="7">
        <v>16000</v>
      </c>
      <c r="K260" s="7">
        <f t="shared" si="146"/>
        <v>96.66666666666667</v>
      </c>
      <c r="L260" s="7">
        <f t="shared" si="147"/>
        <v>1.0074125272201055</v>
      </c>
      <c r="M260" s="7">
        <f t="shared" si="148"/>
        <v>-0.007412527220105547</v>
      </c>
      <c r="N260" s="7">
        <f t="shared" si="149"/>
        <v>0.488437236450335</v>
      </c>
      <c r="O260" s="7">
        <f t="shared" si="150"/>
        <v>-1495.860043552169</v>
      </c>
      <c r="P260" s="7">
        <f t="shared" si="151"/>
        <v>61.96773353931867</v>
      </c>
      <c r="Q260" s="7">
        <f t="shared" si="152"/>
        <v>-24.13933765389438</v>
      </c>
      <c r="R260" s="7">
        <f t="shared" si="153"/>
        <v>24.13933765389438</v>
      </c>
      <c r="S260" s="7">
        <f>IF(Q260&gt;0,ERFC(Q260),(1+ERF(R260)))</f>
        <v>2</v>
      </c>
      <c r="T260" s="7">
        <f t="shared" si="154"/>
        <v>1.0432980954919466</v>
      </c>
      <c r="U260" s="7">
        <f t="shared" si="155"/>
        <v>0.6331569519321155</v>
      </c>
      <c r="V260" s="7">
        <f>ERF(T260)</f>
        <v>0.8599073647538391</v>
      </c>
      <c r="W260" s="7">
        <f>ERF(U260)</f>
        <v>0.6294369291874335</v>
      </c>
      <c r="X260" s="7">
        <f t="shared" si="156"/>
        <v>0.26437029360209885</v>
      </c>
      <c r="Z260" s="7">
        <f t="shared" si="157"/>
        <v>0</v>
      </c>
      <c r="AA260" s="7">
        <f t="shared" si="158"/>
        <v>1</v>
      </c>
      <c r="AB260" s="7">
        <f t="shared" si="159"/>
        <v>-1611.860043552169</v>
      </c>
      <c r="AC260" s="7">
        <f t="shared" si="160"/>
        <v>-26.0112796045613</v>
      </c>
      <c r="AD260" s="51">
        <f t="shared" si="161"/>
        <v>26.0112796045613</v>
      </c>
      <c r="AE260" s="1">
        <f>IF(AC260&gt;0,ERFC(AC260),(1+ERF(AD260)))</f>
        <v>2</v>
      </c>
      <c r="AF260" s="1" t="e">
        <f t="shared" si="162"/>
        <v>#DIV/0!</v>
      </c>
      <c r="AG260" s="1" t="e">
        <f t="shared" si="163"/>
        <v>#DIV/0!</v>
      </c>
      <c r="AH260" s="7" t="e">
        <f>ERF(AF260)</f>
        <v>#DIV/0!</v>
      </c>
      <c r="AI260" s="7" t="e">
        <f>ERF(AG260)</f>
        <v>#DIV/0!</v>
      </c>
      <c r="AJ260" s="7" t="e">
        <f t="shared" si="164"/>
        <v>#DIV/0!</v>
      </c>
      <c r="AL260" s="7">
        <f t="shared" si="165"/>
        <v>833.3333333333334</v>
      </c>
      <c r="AM260" s="7">
        <f t="shared" si="166"/>
        <v>0.0020764283165926375</v>
      </c>
      <c r="AN260" s="7">
        <f t="shared" si="167"/>
        <v>-611.8600435521689</v>
      </c>
      <c r="AO260" s="7">
        <f t="shared" si="168"/>
        <v>-9.873848995363728</v>
      </c>
      <c r="AP260" s="7">
        <f t="shared" si="169"/>
        <v>9.873848995363728</v>
      </c>
      <c r="AQ260" s="51">
        <f>IF(AO260&gt;0,ERFC(AO260),(1+ERF(AP260)))</f>
        <v>2</v>
      </c>
      <c r="AR260" s="7">
        <f t="shared" si="170"/>
        <v>0.3553345272593507</v>
      </c>
      <c r="AS260" s="7">
        <f t="shared" si="171"/>
        <v>0.21564548729448568</v>
      </c>
      <c r="AT260" s="7">
        <f>ERF(AR260)</f>
        <v>0.3846974435948048</v>
      </c>
      <c r="AU260" s="7">
        <f>ERF(AS260)</f>
        <v>0.23961006404453</v>
      </c>
      <c r="AV260" s="7">
        <f t="shared" si="172"/>
        <v>0.00019139972010738098</v>
      </c>
      <c r="AW260" s="7">
        <f t="shared" si="173"/>
        <v>47.84993002684524</v>
      </c>
      <c r="AX260" s="7">
        <f t="shared" si="174"/>
        <v>16000</v>
      </c>
      <c r="AY260" s="1">
        <f t="shared" si="175"/>
        <v>16000</v>
      </c>
      <c r="AZ260" s="1">
        <f t="shared" si="176"/>
        <v>16000</v>
      </c>
      <c r="BA260" s="7">
        <f t="shared" si="177"/>
        <v>16000</v>
      </c>
      <c r="BB260" s="1">
        <f t="shared" si="178"/>
        <v>16000</v>
      </c>
      <c r="BC260" s="1">
        <f t="shared" si="179"/>
        <v>16000</v>
      </c>
      <c r="BD260" s="7">
        <f t="shared" si="180"/>
        <v>47.84993002684524</v>
      </c>
      <c r="BE260" s="7">
        <f t="shared" si="181"/>
        <v>16000</v>
      </c>
    </row>
    <row r="261" spans="10:57" ht="12.75">
      <c r="J261" s="7">
        <v>16500</v>
      </c>
      <c r="K261" s="7">
        <f t="shared" si="146"/>
        <v>96.66666666666667</v>
      </c>
      <c r="L261" s="7">
        <f t="shared" si="147"/>
        <v>1.0074125272201055</v>
      </c>
      <c r="M261" s="7">
        <f t="shared" si="148"/>
        <v>-0.007412527220105547</v>
      </c>
      <c r="N261" s="7">
        <f t="shared" si="149"/>
        <v>0.488437236450335</v>
      </c>
      <c r="O261" s="7">
        <f t="shared" si="150"/>
        <v>-1546.230669913174</v>
      </c>
      <c r="P261" s="7">
        <f t="shared" si="151"/>
        <v>62.928530890209096</v>
      </c>
      <c r="Q261" s="7">
        <f t="shared" si="152"/>
        <v>-24.571218301772696</v>
      </c>
      <c r="R261" s="7">
        <f t="shared" si="153"/>
        <v>24.571218301772696</v>
      </c>
      <c r="S261" s="7">
        <f>IF(Q261&gt;0,ERFC(Q261),(1+ERF(R261)))</f>
        <v>2</v>
      </c>
      <c r="T261" s="7">
        <f t="shared" si="154"/>
        <v>1.0432980954919466</v>
      </c>
      <c r="U261" s="7">
        <f t="shared" si="155"/>
        <v>0.6331569519321155</v>
      </c>
      <c r="V261" s="7">
        <f>ERF(T261)</f>
        <v>0.8599073647538391</v>
      </c>
      <c r="W261" s="7">
        <f>ERF(U261)</f>
        <v>0.6294369291874335</v>
      </c>
      <c r="X261" s="7">
        <f t="shared" si="156"/>
        <v>0.26437029360209885</v>
      </c>
      <c r="Z261" s="7">
        <f t="shared" si="157"/>
        <v>0</v>
      </c>
      <c r="AA261" s="7">
        <f t="shared" si="158"/>
        <v>1</v>
      </c>
      <c r="AB261" s="7">
        <f t="shared" si="159"/>
        <v>-1662.230669913174</v>
      </c>
      <c r="AC261" s="7">
        <f t="shared" si="160"/>
        <v>-26.414579307647507</v>
      </c>
      <c r="AD261" s="51">
        <f t="shared" si="161"/>
        <v>26.414579307647507</v>
      </c>
      <c r="AE261" s="1">
        <f>IF(AC261&gt;0,ERFC(AC261),(1+ERF(AD261)))</f>
        <v>2</v>
      </c>
      <c r="AF261" s="1" t="e">
        <f t="shared" si="162"/>
        <v>#DIV/0!</v>
      </c>
      <c r="AG261" s="1" t="e">
        <f t="shared" si="163"/>
        <v>#DIV/0!</v>
      </c>
      <c r="AH261" s="7" t="e">
        <f>ERF(AF261)</f>
        <v>#DIV/0!</v>
      </c>
      <c r="AI261" s="7" t="e">
        <f>ERF(AG261)</f>
        <v>#DIV/0!</v>
      </c>
      <c r="AJ261" s="7" t="e">
        <f t="shared" si="164"/>
        <v>#DIV/0!</v>
      </c>
      <c r="AL261" s="7">
        <f t="shared" si="165"/>
        <v>833.3333333333334</v>
      </c>
      <c r="AM261" s="7">
        <f t="shared" si="166"/>
        <v>0.0020764283165926375</v>
      </c>
      <c r="AN261" s="7">
        <f t="shared" si="167"/>
        <v>-662.2306699131741</v>
      </c>
      <c r="AO261" s="7">
        <f t="shared" si="168"/>
        <v>-10.523536153554302</v>
      </c>
      <c r="AP261" s="7">
        <f t="shared" si="169"/>
        <v>10.523536153554302</v>
      </c>
      <c r="AQ261" s="51">
        <f>IF(AO261&gt;0,ERFC(AO261),(1+ERF(AP261)))</f>
        <v>2</v>
      </c>
      <c r="AR261" s="7">
        <f t="shared" si="170"/>
        <v>0.3553345272593507</v>
      </c>
      <c r="AS261" s="7">
        <f t="shared" si="171"/>
        <v>0.21564548729448568</v>
      </c>
      <c r="AT261" s="7">
        <f>ERF(AR261)</f>
        <v>0.3846974435948048</v>
      </c>
      <c r="AU261" s="7">
        <f>ERF(AS261)</f>
        <v>0.23961006404453</v>
      </c>
      <c r="AV261" s="7">
        <f t="shared" si="172"/>
        <v>0.00019139972010738098</v>
      </c>
      <c r="AW261" s="7">
        <f t="shared" si="173"/>
        <v>47.84993002684524</v>
      </c>
      <c r="AX261" s="7">
        <f t="shared" si="174"/>
        <v>16500</v>
      </c>
      <c r="AY261" s="1">
        <f t="shared" si="175"/>
        <v>16500</v>
      </c>
      <c r="AZ261" s="1">
        <f t="shared" si="176"/>
        <v>16500</v>
      </c>
      <c r="BA261" s="7">
        <f t="shared" si="177"/>
        <v>16500</v>
      </c>
      <c r="BB261" s="1">
        <f t="shared" si="178"/>
        <v>16500</v>
      </c>
      <c r="BC261" s="1">
        <f t="shared" si="179"/>
        <v>16500</v>
      </c>
      <c r="BD261" s="7">
        <f t="shared" si="180"/>
        <v>47.84993002684524</v>
      </c>
      <c r="BE261" s="7">
        <f t="shared" si="181"/>
        <v>16500</v>
      </c>
    </row>
    <row r="262" spans="10:57" ht="12.75">
      <c r="J262" s="7">
        <v>17000</v>
      </c>
      <c r="K262" s="7">
        <f t="shared" si="146"/>
        <v>96.66666666666667</v>
      </c>
      <c r="L262" s="7">
        <f t="shared" si="147"/>
        <v>1.0074125272201055</v>
      </c>
      <c r="M262" s="7">
        <f t="shared" si="148"/>
        <v>-0.007412527220105547</v>
      </c>
      <c r="N262" s="7">
        <f t="shared" si="149"/>
        <v>0.488437236450335</v>
      </c>
      <c r="O262" s="7">
        <f t="shared" si="150"/>
        <v>-1596.6012962741795</v>
      </c>
      <c r="P262" s="7">
        <f t="shared" si="151"/>
        <v>63.874877690685246</v>
      </c>
      <c r="Q262" s="7">
        <f t="shared" si="152"/>
        <v>-24.99576287262322</v>
      </c>
      <c r="R262" s="7">
        <f t="shared" si="153"/>
        <v>24.99576287262322</v>
      </c>
      <c r="S262" s="7">
        <f>IF(Q262&gt;0,ERFC(Q262),(1+ERF(R262)))</f>
        <v>2</v>
      </c>
      <c r="T262" s="7">
        <f t="shared" si="154"/>
        <v>1.0432980954919466</v>
      </c>
      <c r="U262" s="7">
        <f t="shared" si="155"/>
        <v>0.6331569519321155</v>
      </c>
      <c r="V262" s="7">
        <f>ERF(T262)</f>
        <v>0.8599073647538391</v>
      </c>
      <c r="W262" s="7">
        <f>ERF(U262)</f>
        <v>0.6294369291874335</v>
      </c>
      <c r="X262" s="7">
        <f t="shared" si="156"/>
        <v>0.26437029360209885</v>
      </c>
      <c r="Z262" s="7">
        <f t="shared" si="157"/>
        <v>0</v>
      </c>
      <c r="AA262" s="7">
        <f t="shared" si="158"/>
        <v>1</v>
      </c>
      <c r="AB262" s="7">
        <f t="shared" si="159"/>
        <v>-1712.6012962741795</v>
      </c>
      <c r="AC262" s="7">
        <f t="shared" si="160"/>
        <v>-26.811813316770156</v>
      </c>
      <c r="AD262" s="51">
        <f t="shared" si="161"/>
        <v>26.811813316770156</v>
      </c>
      <c r="AE262" s="1">
        <f>IF(AC262&gt;0,ERFC(AC262),(1+ERF(AD262)))</f>
        <v>2</v>
      </c>
      <c r="AF262" s="1" t="e">
        <f t="shared" si="162"/>
        <v>#DIV/0!</v>
      </c>
      <c r="AG262" s="1" t="e">
        <f t="shared" si="163"/>
        <v>#DIV/0!</v>
      </c>
      <c r="AH262" s="7" t="e">
        <f>ERF(AF262)</f>
        <v>#DIV/0!</v>
      </c>
      <c r="AI262" s="7" t="e">
        <f>ERF(AG262)</f>
        <v>#DIV/0!</v>
      </c>
      <c r="AJ262" s="7" t="e">
        <f t="shared" si="164"/>
        <v>#DIV/0!</v>
      </c>
      <c r="AL262" s="7">
        <f t="shared" si="165"/>
        <v>833.3333333333334</v>
      </c>
      <c r="AM262" s="7">
        <f t="shared" si="166"/>
        <v>0.0020764283165926375</v>
      </c>
      <c r="AN262" s="7">
        <f t="shared" si="167"/>
        <v>-712.6012962741795</v>
      </c>
      <c r="AO262" s="7">
        <f t="shared" si="168"/>
        <v>-11.156206039641416</v>
      </c>
      <c r="AP262" s="7">
        <f t="shared" si="169"/>
        <v>11.156206039641416</v>
      </c>
      <c r="AQ262" s="51">
        <f>IF(AO262&gt;0,ERFC(AO262),(1+ERF(AP262)))</f>
        <v>2</v>
      </c>
      <c r="AR262" s="7">
        <f t="shared" si="170"/>
        <v>0.3553345272593507</v>
      </c>
      <c r="AS262" s="7">
        <f t="shared" si="171"/>
        <v>0.21564548729448568</v>
      </c>
      <c r="AT262" s="7">
        <f>ERF(AR262)</f>
        <v>0.3846974435948048</v>
      </c>
      <c r="AU262" s="7">
        <f>ERF(AS262)</f>
        <v>0.23961006404453</v>
      </c>
      <c r="AV262" s="7">
        <f t="shared" si="172"/>
        <v>0.00019139972010738098</v>
      </c>
      <c r="AW262" s="7">
        <f t="shared" si="173"/>
        <v>47.84993002684524</v>
      </c>
      <c r="AX262" s="7">
        <f t="shared" si="174"/>
        <v>17000</v>
      </c>
      <c r="AY262" s="1">
        <f t="shared" si="175"/>
        <v>17000</v>
      </c>
      <c r="AZ262" s="1">
        <f t="shared" si="176"/>
        <v>17000</v>
      </c>
      <c r="BA262" s="7">
        <f t="shared" si="177"/>
        <v>17000</v>
      </c>
      <c r="BB262" s="1">
        <f t="shared" si="178"/>
        <v>17000</v>
      </c>
      <c r="BC262" s="1">
        <f t="shared" si="179"/>
        <v>17000</v>
      </c>
      <c r="BD262" s="7">
        <f t="shared" si="180"/>
        <v>47.84993002684524</v>
      </c>
      <c r="BE262" s="7">
        <f t="shared" si="181"/>
        <v>17000</v>
      </c>
    </row>
    <row r="263" spans="10:57" ht="12.75">
      <c r="J263" s="7">
        <v>17500</v>
      </c>
      <c r="K263" s="7">
        <f t="shared" si="146"/>
        <v>96.66666666666667</v>
      </c>
      <c r="L263" s="7">
        <f t="shared" si="147"/>
        <v>1.0074125272201055</v>
      </c>
      <c r="M263" s="7">
        <f t="shared" si="148"/>
        <v>-0.007412527220105547</v>
      </c>
      <c r="N263" s="7">
        <f t="shared" si="149"/>
        <v>0.488437236450335</v>
      </c>
      <c r="O263" s="7">
        <f t="shared" si="150"/>
        <v>-1646.9719226351847</v>
      </c>
      <c r="P263" s="7">
        <f t="shared" si="151"/>
        <v>64.8074069840786</v>
      </c>
      <c r="Q263" s="7">
        <f t="shared" si="152"/>
        <v>-25.41332849561163</v>
      </c>
      <c r="R263" s="7">
        <f t="shared" si="153"/>
        <v>25.41332849561163</v>
      </c>
      <c r="S263" s="7">
        <f>IF(Q263&gt;0,ERFC(Q263),(1+ERF(R263)))</f>
        <v>2</v>
      </c>
      <c r="T263" s="7">
        <f t="shared" si="154"/>
        <v>1.0432980954919466</v>
      </c>
      <c r="U263" s="7">
        <f t="shared" si="155"/>
        <v>0.6331569519321155</v>
      </c>
      <c r="V263" s="7">
        <f>ERF(T263)</f>
        <v>0.8599073647538391</v>
      </c>
      <c r="W263" s="7">
        <f>ERF(U263)</f>
        <v>0.6294369291874335</v>
      </c>
      <c r="X263" s="7">
        <f t="shared" si="156"/>
        <v>0.26437029360209885</v>
      </c>
      <c r="Z263" s="7">
        <f t="shared" si="157"/>
        <v>0</v>
      </c>
      <c r="AA263" s="7">
        <f t="shared" si="158"/>
        <v>1</v>
      </c>
      <c r="AB263" s="7">
        <f t="shared" si="159"/>
        <v>-1762.9719226351847</v>
      </c>
      <c r="AC263" s="7">
        <f t="shared" si="160"/>
        <v>-27.203247355171897</v>
      </c>
      <c r="AD263" s="51">
        <f t="shared" si="161"/>
        <v>27.203247355171897</v>
      </c>
      <c r="AE263" s="1">
        <f>IF(AC263&gt;0,ERFC(AC263),(1+ERF(AD263)))</f>
        <v>2</v>
      </c>
      <c r="AF263" s="1" t="e">
        <f t="shared" si="162"/>
        <v>#DIV/0!</v>
      </c>
      <c r="AG263" s="1" t="e">
        <f t="shared" si="163"/>
        <v>#DIV/0!</v>
      </c>
      <c r="AH263" s="7" t="e">
        <f>ERF(AF263)</f>
        <v>#DIV/0!</v>
      </c>
      <c r="AI263" s="7" t="e">
        <f>ERF(AG263)</f>
        <v>#DIV/0!</v>
      </c>
      <c r="AJ263" s="7" t="e">
        <f t="shared" si="164"/>
        <v>#DIV/0!</v>
      </c>
      <c r="AL263" s="7">
        <f t="shared" si="165"/>
        <v>833.3333333333334</v>
      </c>
      <c r="AM263" s="7">
        <f t="shared" si="166"/>
        <v>0.0020764283165926375</v>
      </c>
      <c r="AN263" s="7">
        <f t="shared" si="167"/>
        <v>-762.9719226351847</v>
      </c>
      <c r="AO263" s="7">
        <f t="shared" si="168"/>
        <v>-11.772912358962703</v>
      </c>
      <c r="AP263" s="7">
        <f t="shared" si="169"/>
        <v>11.772912358962703</v>
      </c>
      <c r="AQ263" s="51">
        <f>IF(AO263&gt;0,ERFC(AO263),(1+ERF(AP263)))</f>
        <v>2</v>
      </c>
      <c r="AR263" s="7">
        <f t="shared" si="170"/>
        <v>0.3553345272593507</v>
      </c>
      <c r="AS263" s="7">
        <f t="shared" si="171"/>
        <v>0.21564548729448568</v>
      </c>
      <c r="AT263" s="7">
        <f>ERF(AR263)</f>
        <v>0.3846974435948048</v>
      </c>
      <c r="AU263" s="7">
        <f>ERF(AS263)</f>
        <v>0.23961006404453</v>
      </c>
      <c r="AV263" s="7">
        <f t="shared" si="172"/>
        <v>0.00019139972010738098</v>
      </c>
      <c r="AW263" s="7">
        <f t="shared" si="173"/>
        <v>47.84993002684524</v>
      </c>
      <c r="AX263" s="7">
        <f t="shared" si="174"/>
        <v>17500</v>
      </c>
      <c r="AY263" s="1">
        <f t="shared" si="175"/>
        <v>17500</v>
      </c>
      <c r="AZ263" s="1">
        <f t="shared" si="176"/>
        <v>17500</v>
      </c>
      <c r="BA263" s="7">
        <f t="shared" si="177"/>
        <v>17500</v>
      </c>
      <c r="BB263" s="1">
        <f t="shared" si="178"/>
        <v>17500</v>
      </c>
      <c r="BC263" s="1">
        <f t="shared" si="179"/>
        <v>17500</v>
      </c>
      <c r="BD263" s="7">
        <f t="shared" si="180"/>
        <v>47.84993002684524</v>
      </c>
      <c r="BE263" s="7">
        <f t="shared" si="181"/>
        <v>17500</v>
      </c>
    </row>
    <row r="264" spans="10:57" ht="12.75">
      <c r="J264" s="7">
        <v>18000</v>
      </c>
      <c r="K264" s="7">
        <f t="shared" si="146"/>
        <v>96.66666666666667</v>
      </c>
      <c r="L264" s="7">
        <f t="shared" si="147"/>
        <v>1.0074125272201055</v>
      </c>
      <c r="M264" s="7">
        <f t="shared" si="148"/>
        <v>-0.007412527220105547</v>
      </c>
      <c r="N264" s="7">
        <f t="shared" si="149"/>
        <v>0.488437236450335</v>
      </c>
      <c r="O264" s="7">
        <f t="shared" si="150"/>
        <v>-1697.34254899619</v>
      </c>
      <c r="P264" s="7">
        <f t="shared" si="151"/>
        <v>65.72670690061993</v>
      </c>
      <c r="Q264" s="7">
        <f t="shared" si="152"/>
        <v>-25.824244497181418</v>
      </c>
      <c r="R264" s="7">
        <f t="shared" si="153"/>
        <v>25.824244497181418</v>
      </c>
      <c r="S264" s="7">
        <f>IF(Q264&gt;0,ERFC(Q264),(1+ERF(R264)))</f>
        <v>2</v>
      </c>
      <c r="T264" s="7">
        <f t="shared" si="154"/>
        <v>1.0432980954919466</v>
      </c>
      <c r="U264" s="7">
        <f t="shared" si="155"/>
        <v>0.6331569519321155</v>
      </c>
      <c r="V264" s="7">
        <f>ERF(T264)</f>
        <v>0.8599073647538391</v>
      </c>
      <c r="W264" s="7">
        <f>ERF(U264)</f>
        <v>0.6294369291874335</v>
      </c>
      <c r="X264" s="7">
        <f t="shared" si="156"/>
        <v>0.26437029360209885</v>
      </c>
      <c r="Z264" s="7">
        <f t="shared" si="157"/>
        <v>0</v>
      </c>
      <c r="AA264" s="7">
        <f t="shared" si="158"/>
        <v>1</v>
      </c>
      <c r="AB264" s="7">
        <f t="shared" si="159"/>
        <v>-1813.34254899619</v>
      </c>
      <c r="AC264" s="7">
        <f t="shared" si="160"/>
        <v>-27.589128293586953</v>
      </c>
      <c r="AD264" s="51">
        <f t="shared" si="161"/>
        <v>27.589128293586953</v>
      </c>
      <c r="AE264" s="1" t="e">
        <f>IF(AC264&gt;0,ERFC(AC264),(1+ERF(AD264)))</f>
        <v>#NUM!</v>
      </c>
      <c r="AF264" s="1" t="e">
        <f t="shared" si="162"/>
        <v>#DIV/0!</v>
      </c>
      <c r="AG264" s="1" t="e">
        <f t="shared" si="163"/>
        <v>#DIV/0!</v>
      </c>
      <c r="AH264" s="7" t="e">
        <f>ERF(AF264)</f>
        <v>#DIV/0!</v>
      </c>
      <c r="AI264" s="7" t="e">
        <f>ERF(AG264)</f>
        <v>#DIV/0!</v>
      </c>
      <c r="AJ264" s="7" t="e">
        <f t="shared" si="164"/>
        <v>#NUM!</v>
      </c>
      <c r="AL264" s="7">
        <f t="shared" si="165"/>
        <v>833.3333333333334</v>
      </c>
      <c r="AM264" s="7">
        <f t="shared" si="166"/>
        <v>0.0020764283165926375</v>
      </c>
      <c r="AN264" s="7">
        <f t="shared" si="167"/>
        <v>-813.3425489961901</v>
      </c>
      <c r="AO264" s="7">
        <f t="shared" si="168"/>
        <v>-12.374612807332337</v>
      </c>
      <c r="AP264" s="7">
        <f t="shared" si="169"/>
        <v>12.374612807332337</v>
      </c>
      <c r="AQ264" s="51">
        <f>IF(AO264&gt;0,ERFC(AO264),(1+ERF(AP264)))</f>
        <v>2</v>
      </c>
      <c r="AR264" s="7">
        <f t="shared" si="170"/>
        <v>0.3553345272593507</v>
      </c>
      <c r="AS264" s="7">
        <f t="shared" si="171"/>
        <v>0.21564548729448568</v>
      </c>
      <c r="AT264" s="7">
        <f>ERF(AR264)</f>
        <v>0.3846974435948048</v>
      </c>
      <c r="AU264" s="7">
        <f>ERF(AS264)</f>
        <v>0.23961006404453</v>
      </c>
      <c r="AV264" s="7">
        <f t="shared" si="172"/>
        <v>0.00019139972010738098</v>
      </c>
      <c r="AW264" s="7">
        <f t="shared" si="173"/>
        <v>47.84993002684524</v>
      </c>
      <c r="AX264" s="7">
        <f t="shared" si="174"/>
        <v>18000</v>
      </c>
      <c r="AY264" s="1">
        <f t="shared" si="175"/>
        <v>18000</v>
      </c>
      <c r="AZ264" s="1">
        <f t="shared" si="176"/>
        <v>18000</v>
      </c>
      <c r="BA264" s="7">
        <f t="shared" si="177"/>
        <v>18000</v>
      </c>
      <c r="BB264" s="1">
        <f t="shared" si="178"/>
        <v>18000</v>
      </c>
      <c r="BC264" s="1">
        <f t="shared" si="179"/>
        <v>18000</v>
      </c>
      <c r="BD264" s="7">
        <f t="shared" si="180"/>
        <v>47.84993002684524</v>
      </c>
      <c r="BE264" s="7">
        <f t="shared" si="181"/>
        <v>18000</v>
      </c>
    </row>
    <row r="265" spans="10:57" ht="12.75">
      <c r="J265" s="7">
        <v>18500</v>
      </c>
      <c r="K265" s="7">
        <f t="shared" si="146"/>
        <v>96.66666666666667</v>
      </c>
      <c r="L265" s="7">
        <f t="shared" si="147"/>
        <v>1.0074125272201055</v>
      </c>
      <c r="M265" s="7">
        <f t="shared" si="148"/>
        <v>-0.007412527220105547</v>
      </c>
      <c r="N265" s="7">
        <f t="shared" si="149"/>
        <v>0.488437236450335</v>
      </c>
      <c r="O265" s="7">
        <f t="shared" si="150"/>
        <v>-1747.7131753571953</v>
      </c>
      <c r="P265" s="7">
        <f t="shared" si="151"/>
        <v>66.63332499583073</v>
      </c>
      <c r="Q265" s="7">
        <f t="shared" si="152"/>
        <v>-26.228815318259297</v>
      </c>
      <c r="R265" s="7">
        <f t="shared" si="153"/>
        <v>26.228815318259297</v>
      </c>
      <c r="S265" s="7">
        <f>IF(Q265&gt;0,ERFC(Q265),(1+ERF(R265)))</f>
        <v>2</v>
      </c>
      <c r="T265" s="7">
        <f t="shared" si="154"/>
        <v>1.0432980954919466</v>
      </c>
      <c r="U265" s="7">
        <f t="shared" si="155"/>
        <v>0.6331569519321155</v>
      </c>
      <c r="V265" s="7">
        <f>ERF(T265)</f>
        <v>0.8599073647538391</v>
      </c>
      <c r="W265" s="7">
        <f>ERF(U265)</f>
        <v>0.6294369291874335</v>
      </c>
      <c r="X265" s="7">
        <f t="shared" si="156"/>
        <v>0.26437029360209885</v>
      </c>
      <c r="Z265" s="7">
        <f t="shared" si="157"/>
        <v>0</v>
      </c>
      <c r="AA265" s="7">
        <f t="shared" si="158"/>
        <v>1</v>
      </c>
      <c r="AB265" s="7">
        <f t="shared" si="159"/>
        <v>-1863.7131753571953</v>
      </c>
      <c r="AC265" s="7">
        <f t="shared" si="160"/>
        <v>-27.969685971303523</v>
      </c>
      <c r="AD265" s="51">
        <f t="shared" si="161"/>
        <v>27.969685971303523</v>
      </c>
      <c r="AE265" s="1" t="e">
        <f>IF(AC265&gt;0,ERFC(AC265),(1+ERF(AD265)))</f>
        <v>#NUM!</v>
      </c>
      <c r="AF265" s="1" t="e">
        <f t="shared" si="162"/>
        <v>#DIV/0!</v>
      </c>
      <c r="AG265" s="1" t="e">
        <f t="shared" si="163"/>
        <v>#DIV/0!</v>
      </c>
      <c r="AH265" s="7" t="e">
        <f>ERF(AF265)</f>
        <v>#DIV/0!</v>
      </c>
      <c r="AI265" s="7" t="e">
        <f>ERF(AG265)</f>
        <v>#DIV/0!</v>
      </c>
      <c r="AJ265" s="7" t="e">
        <f t="shared" si="164"/>
        <v>#NUM!</v>
      </c>
      <c r="AL265" s="7">
        <f t="shared" si="165"/>
        <v>833.3333333333334</v>
      </c>
      <c r="AM265" s="7">
        <f t="shared" si="166"/>
        <v>0.0020764283165926375</v>
      </c>
      <c r="AN265" s="7">
        <f t="shared" si="167"/>
        <v>-863.7131753571953</v>
      </c>
      <c r="AO265" s="7">
        <f t="shared" si="168"/>
        <v>-12.96218034161192</v>
      </c>
      <c r="AP265" s="7">
        <f t="shared" si="169"/>
        <v>12.96218034161192</v>
      </c>
      <c r="AQ265" s="51">
        <f>IF(AO265&gt;0,ERFC(AO265),(1+ERF(AP265)))</f>
        <v>2</v>
      </c>
      <c r="AR265" s="7">
        <f t="shared" si="170"/>
        <v>0.3553345272593507</v>
      </c>
      <c r="AS265" s="7">
        <f t="shared" si="171"/>
        <v>0.21564548729448568</v>
      </c>
      <c r="AT265" s="7">
        <f>ERF(AR265)</f>
        <v>0.3846974435948048</v>
      </c>
      <c r="AU265" s="7">
        <f>ERF(AS265)</f>
        <v>0.23961006404453</v>
      </c>
      <c r="AV265" s="7">
        <f t="shared" si="172"/>
        <v>0.00019139972010738098</v>
      </c>
      <c r="AW265" s="7">
        <f t="shared" si="173"/>
        <v>47.84993002684524</v>
      </c>
      <c r="AX265" s="7">
        <f t="shared" si="174"/>
        <v>18500</v>
      </c>
      <c r="AY265" s="1">
        <f t="shared" si="175"/>
        <v>18500</v>
      </c>
      <c r="AZ265" s="1">
        <f t="shared" si="176"/>
        <v>18500</v>
      </c>
      <c r="BA265" s="7">
        <f t="shared" si="177"/>
        <v>18500</v>
      </c>
      <c r="BB265" s="1">
        <f t="shared" si="178"/>
        <v>18500</v>
      </c>
      <c r="BC265" s="1">
        <f t="shared" si="179"/>
        <v>18500</v>
      </c>
      <c r="BD265" s="7">
        <f t="shared" si="180"/>
        <v>47.84993002684524</v>
      </c>
      <c r="BE265" s="7">
        <f t="shared" si="181"/>
        <v>18500</v>
      </c>
    </row>
    <row r="266" spans="10:57" ht="12.75">
      <c r="J266" s="7">
        <v>19000</v>
      </c>
      <c r="K266" s="7">
        <f t="shared" si="146"/>
        <v>96.66666666666667</v>
      </c>
      <c r="L266" s="7">
        <f t="shared" si="147"/>
        <v>1.0074125272201055</v>
      </c>
      <c r="M266" s="7">
        <f t="shared" si="148"/>
        <v>-0.007412527220105547</v>
      </c>
      <c r="N266" s="7">
        <f t="shared" si="149"/>
        <v>0.488437236450335</v>
      </c>
      <c r="O266" s="7">
        <f t="shared" si="150"/>
        <v>-1798.0838017182004</v>
      </c>
      <c r="P266" s="7">
        <f t="shared" si="151"/>
        <v>67.52777206453653</v>
      </c>
      <c r="Q266" s="7">
        <f t="shared" si="152"/>
        <v>-26.627323051614457</v>
      </c>
      <c r="R266" s="7">
        <f t="shared" si="153"/>
        <v>26.627323051614457</v>
      </c>
      <c r="S266" s="7">
        <f>IF(Q266&gt;0,ERFC(Q266),(1+ERF(R266)))</f>
        <v>2</v>
      </c>
      <c r="T266" s="7">
        <f t="shared" si="154"/>
        <v>1.0432980954919466</v>
      </c>
      <c r="U266" s="7">
        <f t="shared" si="155"/>
        <v>0.6331569519321155</v>
      </c>
      <c r="V266" s="7">
        <f>ERF(T266)</f>
        <v>0.8599073647538391</v>
      </c>
      <c r="W266" s="7">
        <f>ERF(U266)</f>
        <v>0.6294369291874335</v>
      </c>
      <c r="X266" s="7">
        <f t="shared" si="156"/>
        <v>0.26437029360209885</v>
      </c>
      <c r="Z266" s="7">
        <f t="shared" si="157"/>
        <v>0</v>
      </c>
      <c r="AA266" s="7">
        <f t="shared" si="158"/>
        <v>1</v>
      </c>
      <c r="AB266" s="7">
        <f t="shared" si="159"/>
        <v>-1914.0838017182004</v>
      </c>
      <c r="AC266" s="7">
        <f t="shared" si="160"/>
        <v>-28.345134797115826</v>
      </c>
      <c r="AD266" s="51">
        <f t="shared" si="161"/>
        <v>28.345134797115826</v>
      </c>
      <c r="AE266" s="1" t="e">
        <f>IF(AC266&gt;0,ERFC(AC266),(1+ERF(AD266)))</f>
        <v>#NUM!</v>
      </c>
      <c r="AF266" s="1" t="e">
        <f t="shared" si="162"/>
        <v>#DIV/0!</v>
      </c>
      <c r="AG266" s="1" t="e">
        <f t="shared" si="163"/>
        <v>#DIV/0!</v>
      </c>
      <c r="AH266" s="7" t="e">
        <f>ERF(AF266)</f>
        <v>#DIV/0!</v>
      </c>
      <c r="AI266" s="7" t="e">
        <f>ERF(AG266)</f>
        <v>#DIV/0!</v>
      </c>
      <c r="AJ266" s="7" t="e">
        <f t="shared" si="164"/>
        <v>#NUM!</v>
      </c>
      <c r="AL266" s="7">
        <f t="shared" si="165"/>
        <v>833.3333333333334</v>
      </c>
      <c r="AM266" s="7">
        <f t="shared" si="166"/>
        <v>0.0020764283165926375</v>
      </c>
      <c r="AN266" s="7">
        <f t="shared" si="167"/>
        <v>-914.0838017182004</v>
      </c>
      <c r="AO266" s="7">
        <f t="shared" si="168"/>
        <v>-13.536412853138517</v>
      </c>
      <c r="AP266" s="7">
        <f t="shared" si="169"/>
        <v>13.536412853138517</v>
      </c>
      <c r="AQ266" s="51">
        <f>IF(AO266&gt;0,ERFC(AO266),(1+ERF(AP266)))</f>
        <v>2</v>
      </c>
      <c r="AR266" s="7">
        <f t="shared" si="170"/>
        <v>0.3553345272593507</v>
      </c>
      <c r="AS266" s="7">
        <f t="shared" si="171"/>
        <v>0.21564548729448568</v>
      </c>
      <c r="AT266" s="7">
        <f>ERF(AR266)</f>
        <v>0.3846974435948048</v>
      </c>
      <c r="AU266" s="7">
        <f>ERF(AS266)</f>
        <v>0.23961006404453</v>
      </c>
      <c r="AV266" s="7">
        <f t="shared" si="172"/>
        <v>0.00019139972010738098</v>
      </c>
      <c r="AW266" s="7">
        <f t="shared" si="173"/>
        <v>47.84993002684524</v>
      </c>
      <c r="AX266" s="7">
        <f t="shared" si="174"/>
        <v>19000</v>
      </c>
      <c r="AY266" s="1">
        <f t="shared" si="175"/>
        <v>19000</v>
      </c>
      <c r="AZ266" s="1">
        <f t="shared" si="176"/>
        <v>19000</v>
      </c>
      <c r="BA266" s="7">
        <f t="shared" si="177"/>
        <v>19000</v>
      </c>
      <c r="BB266" s="1">
        <f t="shared" si="178"/>
        <v>19000</v>
      </c>
      <c r="BC266" s="1">
        <f t="shared" si="179"/>
        <v>19000</v>
      </c>
      <c r="BD266" s="7">
        <f t="shared" si="180"/>
        <v>47.84993002684524</v>
      </c>
      <c r="BE266" s="7">
        <f t="shared" si="181"/>
        <v>19000</v>
      </c>
    </row>
    <row r="267" spans="10:57" ht="12.75">
      <c r="J267" s="7">
        <v>19500</v>
      </c>
      <c r="K267" s="7">
        <f t="shared" si="146"/>
        <v>96.66666666666667</v>
      </c>
      <c r="L267" s="7">
        <f t="shared" si="147"/>
        <v>1.0074125272201055</v>
      </c>
      <c r="M267" s="7">
        <f t="shared" si="148"/>
        <v>-0.007412527220105547</v>
      </c>
      <c r="N267" s="7">
        <f t="shared" si="149"/>
        <v>0.488437236450335</v>
      </c>
      <c r="O267" s="7">
        <f t="shared" si="150"/>
        <v>-1848.4544280792059</v>
      </c>
      <c r="P267" s="7">
        <f t="shared" si="151"/>
        <v>68.41052550594829</v>
      </c>
      <c r="Q267" s="7">
        <f t="shared" si="152"/>
        <v>-27.020029657840926</v>
      </c>
      <c r="R267" s="7">
        <f t="shared" si="153"/>
        <v>27.020029657840926</v>
      </c>
      <c r="S267" s="7">
        <f>IF(Q267&gt;0,ERFC(Q267),(1+ERF(R267)))</f>
        <v>2</v>
      </c>
      <c r="T267" s="7">
        <f t="shared" si="154"/>
        <v>1.0432980954919466</v>
      </c>
      <c r="U267" s="7">
        <f t="shared" si="155"/>
        <v>0.6331569519321155</v>
      </c>
      <c r="V267" s="7">
        <f>ERF(T267)</f>
        <v>0.8599073647538391</v>
      </c>
      <c r="W267" s="7">
        <f>ERF(U267)</f>
        <v>0.6294369291874335</v>
      </c>
      <c r="X267" s="7">
        <f t="shared" si="156"/>
        <v>0.26437029360209885</v>
      </c>
      <c r="Z267" s="7">
        <f t="shared" si="157"/>
        <v>0</v>
      </c>
      <c r="AA267" s="7">
        <f t="shared" si="158"/>
        <v>1</v>
      </c>
      <c r="AB267" s="7">
        <f t="shared" si="159"/>
        <v>-1964.4544280792059</v>
      </c>
      <c r="AC267" s="7">
        <f t="shared" si="160"/>
        <v>-28.715675161834515</v>
      </c>
      <c r="AD267" s="51">
        <f t="shared" si="161"/>
        <v>28.715675161834515</v>
      </c>
      <c r="AE267" s="1" t="e">
        <f>IF(AC267&gt;0,ERFC(AC267),(1+ERF(AD267)))</f>
        <v>#NUM!</v>
      </c>
      <c r="AF267" s="1" t="e">
        <f t="shared" si="162"/>
        <v>#DIV/0!</v>
      </c>
      <c r="AG267" s="1" t="e">
        <f t="shared" si="163"/>
        <v>#DIV/0!</v>
      </c>
      <c r="AH267" s="7" t="e">
        <f>ERF(AF267)</f>
        <v>#DIV/0!</v>
      </c>
      <c r="AI267" s="7" t="e">
        <f>ERF(AG267)</f>
        <v>#DIV/0!</v>
      </c>
      <c r="AJ267" s="7" t="e">
        <f t="shared" si="164"/>
        <v>#NUM!</v>
      </c>
      <c r="AL267" s="7">
        <f t="shared" si="165"/>
        <v>833.3333333333334</v>
      </c>
      <c r="AM267" s="7">
        <f t="shared" si="166"/>
        <v>0.0020764283165926375</v>
      </c>
      <c r="AN267" s="7">
        <f t="shared" si="167"/>
        <v>-964.4544280792059</v>
      </c>
      <c r="AO267" s="7">
        <f t="shared" si="168"/>
        <v>-14.098041506717365</v>
      </c>
      <c r="AP267" s="7">
        <f t="shared" si="169"/>
        <v>14.098041506717365</v>
      </c>
      <c r="AQ267" s="51">
        <f>IF(AO267&gt;0,ERFC(AO267),(1+ERF(AP267)))</f>
        <v>2</v>
      </c>
      <c r="AR267" s="7">
        <f t="shared" si="170"/>
        <v>0.3553345272593507</v>
      </c>
      <c r="AS267" s="7">
        <f t="shared" si="171"/>
        <v>0.21564548729448568</v>
      </c>
      <c r="AT267" s="7">
        <f>ERF(AR267)</f>
        <v>0.3846974435948048</v>
      </c>
      <c r="AU267" s="7">
        <f>ERF(AS267)</f>
        <v>0.23961006404453</v>
      </c>
      <c r="AV267" s="7">
        <f t="shared" si="172"/>
        <v>0.00019139972010738098</v>
      </c>
      <c r="AW267" s="7">
        <f t="shared" si="173"/>
        <v>47.84993002684524</v>
      </c>
      <c r="AX267" s="7">
        <f t="shared" si="174"/>
        <v>19500</v>
      </c>
      <c r="AY267" s="1">
        <f t="shared" si="175"/>
        <v>19500</v>
      </c>
      <c r="AZ267" s="1">
        <f t="shared" si="176"/>
        <v>19500</v>
      </c>
      <c r="BA267" s="7">
        <f t="shared" si="177"/>
        <v>19500</v>
      </c>
      <c r="BB267" s="1">
        <f t="shared" si="178"/>
        <v>19500</v>
      </c>
      <c r="BC267" s="1">
        <f t="shared" si="179"/>
        <v>19500</v>
      </c>
      <c r="BD267" s="7">
        <f t="shared" si="180"/>
        <v>47.84993002684524</v>
      </c>
      <c r="BE267" s="7">
        <f t="shared" si="181"/>
        <v>19500</v>
      </c>
    </row>
    <row r="268" spans="10:57" ht="12.75">
      <c r="J268" s="7">
        <v>20000</v>
      </c>
      <c r="K268" s="7">
        <f t="shared" si="146"/>
        <v>96.66666666666667</v>
      </c>
      <c r="L268" s="7">
        <f t="shared" si="147"/>
        <v>1.0074125272201055</v>
      </c>
      <c r="M268" s="7">
        <f t="shared" si="148"/>
        <v>-0.007412527220105547</v>
      </c>
      <c r="N268" s="7">
        <f t="shared" si="149"/>
        <v>0.488437236450335</v>
      </c>
      <c r="O268" s="7">
        <f t="shared" si="150"/>
        <v>-1898.825054440211</v>
      </c>
      <c r="P268" s="7">
        <f t="shared" si="151"/>
        <v>69.2820323027551</v>
      </c>
      <c r="Q268" s="7">
        <f t="shared" si="152"/>
        <v>-27.40717890812654</v>
      </c>
      <c r="R268" s="7">
        <f t="shared" si="153"/>
        <v>27.40717890812654</v>
      </c>
      <c r="S268" s="7" t="e">
        <f>IF(Q268&gt;0,ERFC(Q268),(1+ERF(R268)))</f>
        <v>#NUM!</v>
      </c>
      <c r="T268" s="7">
        <f t="shared" si="154"/>
        <v>1.0432980954919466</v>
      </c>
      <c r="U268" s="7">
        <f t="shared" si="155"/>
        <v>0.6331569519321155</v>
      </c>
      <c r="V268" s="7">
        <f>ERF(T268)</f>
        <v>0.8599073647538391</v>
      </c>
      <c r="W268" s="7">
        <f>ERF(U268)</f>
        <v>0.6294369291874335</v>
      </c>
      <c r="X268" s="7" t="e">
        <f t="shared" si="156"/>
        <v>#NUM!</v>
      </c>
      <c r="Z268" s="7">
        <f t="shared" si="157"/>
        <v>0</v>
      </c>
      <c r="AA268" s="7">
        <f t="shared" si="158"/>
        <v>1</v>
      </c>
      <c r="AB268" s="7">
        <f t="shared" si="159"/>
        <v>-2014.825054440211</v>
      </c>
      <c r="AC268" s="7">
        <f t="shared" si="160"/>
        <v>-29.081494688776452</v>
      </c>
      <c r="AD268" s="51">
        <f t="shared" si="161"/>
        <v>29.081494688776452</v>
      </c>
      <c r="AE268" s="1" t="e">
        <f>IF(AC268&gt;0,ERFC(AC268),(1+ERF(AD268)))</f>
        <v>#NUM!</v>
      </c>
      <c r="AF268" s="1" t="e">
        <f t="shared" si="162"/>
        <v>#DIV/0!</v>
      </c>
      <c r="AG268" s="1" t="e">
        <f t="shared" si="163"/>
        <v>#DIV/0!</v>
      </c>
      <c r="AH268" s="7" t="e">
        <f>ERF(AF268)</f>
        <v>#DIV/0!</v>
      </c>
      <c r="AI268" s="7" t="e">
        <f>ERF(AG268)</f>
        <v>#DIV/0!</v>
      </c>
      <c r="AJ268" s="7" t="e">
        <f t="shared" si="164"/>
        <v>#NUM!</v>
      </c>
      <c r="AL268" s="7">
        <f t="shared" si="165"/>
        <v>833.3333333333334</v>
      </c>
      <c r="AM268" s="7">
        <f t="shared" si="166"/>
        <v>0.0020764283165926375</v>
      </c>
      <c r="AN268" s="7">
        <f t="shared" si="167"/>
        <v>-1014.825054440211</v>
      </c>
      <c r="AO268" s="7">
        <f t="shared" si="168"/>
        <v>-14.64773795903581</v>
      </c>
      <c r="AP268" s="7">
        <f t="shared" si="169"/>
        <v>14.64773795903581</v>
      </c>
      <c r="AQ268" s="51">
        <f>IF(AO268&gt;0,ERFC(AO268),(1+ERF(AP268)))</f>
        <v>2</v>
      </c>
      <c r="AR268" s="7">
        <f t="shared" si="170"/>
        <v>0.3553345272593507</v>
      </c>
      <c r="AS268" s="7">
        <f t="shared" si="171"/>
        <v>0.21564548729448568</v>
      </c>
      <c r="AT268" s="7">
        <f>ERF(AR268)</f>
        <v>0.3846974435948048</v>
      </c>
      <c r="AU268" s="7">
        <f>ERF(AS268)</f>
        <v>0.23961006404453</v>
      </c>
      <c r="AV268" s="7">
        <f t="shared" si="172"/>
        <v>0.00019139972010738098</v>
      </c>
      <c r="AW268" s="7">
        <f t="shared" si="173"/>
        <v>47.84993002684524</v>
      </c>
      <c r="AX268" s="7">
        <f t="shared" si="174"/>
        <v>20000</v>
      </c>
      <c r="AY268" s="1">
        <f t="shared" si="175"/>
        <v>20000</v>
      </c>
      <c r="AZ268" s="1">
        <f t="shared" si="176"/>
        <v>20000</v>
      </c>
      <c r="BA268" s="7">
        <f t="shared" si="177"/>
        <v>20000</v>
      </c>
      <c r="BB268">
        <f t="shared" si="178"/>
        <v>20000</v>
      </c>
      <c r="BC268" s="1">
        <f t="shared" si="179"/>
        <v>20000</v>
      </c>
      <c r="BD268" s="7">
        <f t="shared" si="180"/>
        <v>47.84993002684524</v>
      </c>
      <c r="BE268" s="7">
        <f t="shared" si="181"/>
        <v>20000</v>
      </c>
    </row>
    <row r="269" spans="10:57" ht="12.75">
      <c r="J269" s="7">
        <v>20500</v>
      </c>
      <c r="K269" s="7">
        <f t="shared" si="146"/>
        <v>96.66666666666667</v>
      </c>
      <c r="L269" s="7">
        <f t="shared" si="147"/>
        <v>1.0074125272201055</v>
      </c>
      <c r="M269" s="7">
        <f t="shared" si="148"/>
        <v>-0.007412527220105547</v>
      </c>
      <c r="N269" s="7">
        <f t="shared" si="149"/>
        <v>0.488437236450335</v>
      </c>
      <c r="O269" s="7">
        <f t="shared" si="150"/>
        <v>-1949.1956808012164</v>
      </c>
      <c r="P269" s="7">
        <f t="shared" si="151"/>
        <v>70.14271166700073</v>
      </c>
      <c r="Q269" s="7">
        <f t="shared" si="152"/>
        <v>-27.788998093699778</v>
      </c>
      <c r="R269" s="7">
        <f t="shared" si="153"/>
        <v>27.788998093699778</v>
      </c>
      <c r="S269" s="7" t="e">
        <f>IF(Q269&gt;0,ERFC(Q269),(1+ERF(R269)))</f>
        <v>#NUM!</v>
      </c>
      <c r="T269" s="7">
        <f t="shared" si="154"/>
        <v>1.0432980954919466</v>
      </c>
      <c r="U269" s="7">
        <f t="shared" si="155"/>
        <v>0.6331569519321155</v>
      </c>
      <c r="V269" s="7">
        <f>ERF(T269)</f>
        <v>0.8599073647538391</v>
      </c>
      <c r="W269" s="7">
        <f>ERF(U269)</f>
        <v>0.6294369291874335</v>
      </c>
      <c r="X269" s="7" t="e">
        <f t="shared" si="156"/>
        <v>#NUM!</v>
      </c>
      <c r="Z269" s="7">
        <f t="shared" si="157"/>
        <v>0</v>
      </c>
      <c r="AA269" s="7">
        <f t="shared" si="158"/>
        <v>1</v>
      </c>
      <c r="AB269" s="7">
        <f t="shared" si="159"/>
        <v>-2065.1956808012164</v>
      </c>
      <c r="AC269" s="7">
        <f t="shared" si="160"/>
        <v>-29.442769344385162</v>
      </c>
      <c r="AD269" s="51">
        <f t="shared" si="161"/>
        <v>29.442769344385162</v>
      </c>
      <c r="AE269" s="1" t="e">
        <f>IF(AC269&gt;0,ERFC(AC269),(1+ERF(AD269)))</f>
        <v>#NUM!</v>
      </c>
      <c r="AF269" s="1" t="e">
        <f t="shared" si="162"/>
        <v>#DIV/0!</v>
      </c>
      <c r="AG269" s="1" t="e">
        <f t="shared" si="163"/>
        <v>#DIV/0!</v>
      </c>
      <c r="AH269" s="7" t="e">
        <f>ERF(AF269)</f>
        <v>#DIV/0!</v>
      </c>
      <c r="AI269" s="7" t="e">
        <f>ERF(AG269)</f>
        <v>#DIV/0!</v>
      </c>
      <c r="AJ269" s="7" t="e">
        <f t="shared" si="164"/>
        <v>#NUM!</v>
      </c>
      <c r="AL269" s="7">
        <f t="shared" si="165"/>
        <v>833.3333333333334</v>
      </c>
      <c r="AM269" s="7">
        <f t="shared" si="166"/>
        <v>0.0020764283165926375</v>
      </c>
      <c r="AN269" s="7">
        <f t="shared" si="167"/>
        <v>-1065.1956808012164</v>
      </c>
      <c r="AO269" s="7">
        <f t="shared" si="168"/>
        <v>-15.186120631580136</v>
      </c>
      <c r="AP269" s="7">
        <f t="shared" si="169"/>
        <v>15.186120631580136</v>
      </c>
      <c r="AQ269" s="51">
        <f>IF(AO269&gt;0,ERFC(AO269),(1+ERF(AP269)))</f>
        <v>2</v>
      </c>
      <c r="AR269" s="7">
        <f t="shared" si="170"/>
        <v>0.3553345272593507</v>
      </c>
      <c r="AS269" s="7">
        <f t="shared" si="171"/>
        <v>0.21564548729448568</v>
      </c>
      <c r="AT269" s="7">
        <f>ERF(AR269)</f>
        <v>0.3846974435948048</v>
      </c>
      <c r="AU269" s="7">
        <f>ERF(AS269)</f>
        <v>0.23961006404453</v>
      </c>
      <c r="AV269" s="7">
        <f t="shared" si="172"/>
        <v>0.00019139972010738098</v>
      </c>
      <c r="AW269" s="7">
        <f t="shared" si="173"/>
        <v>47.84993002684524</v>
      </c>
      <c r="AX269" s="7">
        <f t="shared" si="174"/>
        <v>20500</v>
      </c>
      <c r="AY269" s="1">
        <f t="shared" si="175"/>
        <v>20500</v>
      </c>
      <c r="AZ269" s="1">
        <f t="shared" si="176"/>
        <v>20500</v>
      </c>
      <c r="BA269" s="7">
        <f t="shared" si="177"/>
        <v>20500</v>
      </c>
      <c r="BB269">
        <f t="shared" si="178"/>
        <v>20500</v>
      </c>
      <c r="BC269" s="1">
        <f t="shared" si="179"/>
        <v>20500</v>
      </c>
      <c r="BD269" s="7">
        <f t="shared" si="180"/>
        <v>47.84993002684524</v>
      </c>
      <c r="BE269" s="7">
        <f t="shared" si="181"/>
        <v>20500</v>
      </c>
    </row>
    <row r="270" spans="10:57" ht="12.75">
      <c r="J270" s="7">
        <v>21000</v>
      </c>
      <c r="K270" s="7">
        <f t="shared" si="146"/>
        <v>96.66666666666667</v>
      </c>
      <c r="L270" s="7">
        <f t="shared" si="147"/>
        <v>1.0074125272201055</v>
      </c>
      <c r="M270" s="7">
        <f t="shared" si="148"/>
        <v>-0.007412527220105547</v>
      </c>
      <c r="N270" s="7">
        <f t="shared" si="149"/>
        <v>0.488437236450335</v>
      </c>
      <c r="O270" s="7">
        <f t="shared" si="150"/>
        <v>-1999.5663071622216</v>
      </c>
      <c r="P270" s="7">
        <f t="shared" si="151"/>
        <v>70.9929573971954</v>
      </c>
      <c r="Q270" s="7">
        <f t="shared" si="152"/>
        <v>-28.165699535165658</v>
      </c>
      <c r="R270" s="7">
        <f t="shared" si="153"/>
        <v>28.165699535165658</v>
      </c>
      <c r="S270" s="7" t="e">
        <f>IF(Q270&gt;0,ERFC(Q270),(1+ERF(R270)))</f>
        <v>#NUM!</v>
      </c>
      <c r="T270" s="7">
        <f t="shared" si="154"/>
        <v>1.0432980954919466</v>
      </c>
      <c r="U270" s="7">
        <f t="shared" si="155"/>
        <v>0.6331569519321155</v>
      </c>
      <c r="V270" s="7">
        <f>ERF(T270)</f>
        <v>0.8599073647538391</v>
      </c>
      <c r="W270" s="7">
        <f>ERF(U270)</f>
        <v>0.6294369291874335</v>
      </c>
      <c r="X270" s="7" t="e">
        <f t="shared" si="156"/>
        <v>#NUM!</v>
      </c>
      <c r="Z270" s="7">
        <f t="shared" si="157"/>
        <v>0</v>
      </c>
      <c r="AA270" s="7">
        <f t="shared" si="158"/>
        <v>1</v>
      </c>
      <c r="AB270" s="7">
        <f t="shared" si="159"/>
        <v>-2115.5663071622216</v>
      </c>
      <c r="AC270" s="7">
        <f t="shared" si="160"/>
        <v>-29.79966442764079</v>
      </c>
      <c r="AD270" s="51">
        <f t="shared" si="161"/>
        <v>29.79966442764079</v>
      </c>
      <c r="AE270" s="1" t="e">
        <f>IF(AC270&gt;0,ERFC(AC270),(1+ERF(AD270)))</f>
        <v>#NUM!</v>
      </c>
      <c r="AF270" s="1" t="e">
        <f t="shared" si="162"/>
        <v>#DIV/0!</v>
      </c>
      <c r="AG270" s="1" t="e">
        <f t="shared" si="163"/>
        <v>#DIV/0!</v>
      </c>
      <c r="AH270" s="7" t="e">
        <f>ERF(AF270)</f>
        <v>#DIV/0!</v>
      </c>
      <c r="AI270" s="7" t="e">
        <f>ERF(AG270)</f>
        <v>#DIV/0!</v>
      </c>
      <c r="AJ270" s="7" t="e">
        <f t="shared" si="164"/>
        <v>#NUM!</v>
      </c>
      <c r="AL270" s="7">
        <f t="shared" si="165"/>
        <v>833.3333333333334</v>
      </c>
      <c r="AM270" s="7">
        <f t="shared" si="166"/>
        <v>0.0020764283165926375</v>
      </c>
      <c r="AN270" s="7">
        <f t="shared" si="167"/>
        <v>-1115.5663071622216</v>
      </c>
      <c r="AO270" s="7">
        <f t="shared" si="168"/>
        <v>-15.713760182165512</v>
      </c>
      <c r="AP270" s="7">
        <f t="shared" si="169"/>
        <v>15.713760182165512</v>
      </c>
      <c r="AQ270" s="51">
        <f>IF(AO270&gt;0,ERFC(AO270),(1+ERF(AP270)))</f>
        <v>2</v>
      </c>
      <c r="AR270" s="7">
        <f t="shared" si="170"/>
        <v>0.3553345272593507</v>
      </c>
      <c r="AS270" s="7">
        <f t="shared" si="171"/>
        <v>0.21564548729448568</v>
      </c>
      <c r="AT270" s="7">
        <f>ERF(AR270)</f>
        <v>0.3846974435948048</v>
      </c>
      <c r="AU270" s="7">
        <f>ERF(AS270)</f>
        <v>0.23961006404453</v>
      </c>
      <c r="AV270" s="7">
        <f t="shared" si="172"/>
        <v>0.00019139972010738098</v>
      </c>
      <c r="AW270" s="7">
        <f t="shared" si="173"/>
        <v>47.84993002684524</v>
      </c>
      <c r="AX270" s="7">
        <f t="shared" si="174"/>
        <v>21000</v>
      </c>
      <c r="AY270" s="1">
        <f t="shared" si="175"/>
        <v>21000</v>
      </c>
      <c r="AZ270" s="1">
        <f t="shared" si="176"/>
        <v>21000</v>
      </c>
      <c r="BA270" s="7">
        <f t="shared" si="177"/>
        <v>21000</v>
      </c>
      <c r="BB270">
        <f t="shared" si="178"/>
        <v>21000</v>
      </c>
      <c r="BC270" s="1">
        <f t="shared" si="179"/>
        <v>21000</v>
      </c>
      <c r="BD270" s="7">
        <f t="shared" si="180"/>
        <v>47.84993002684524</v>
      </c>
      <c r="BE270" s="7">
        <f t="shared" si="181"/>
        <v>21000</v>
      </c>
    </row>
    <row r="271" spans="10:57" ht="12.75">
      <c r="J271" s="7">
        <v>21500</v>
      </c>
      <c r="K271" s="7">
        <f t="shared" si="146"/>
        <v>96.66666666666667</v>
      </c>
      <c r="L271" s="7">
        <f t="shared" si="147"/>
        <v>1.0074125272201055</v>
      </c>
      <c r="M271" s="7">
        <f t="shared" si="148"/>
        <v>-0.007412527220105547</v>
      </c>
      <c r="N271" s="7">
        <f t="shared" si="149"/>
        <v>0.488437236450335</v>
      </c>
      <c r="O271" s="7">
        <f t="shared" si="150"/>
        <v>-2049.936933523227</v>
      </c>
      <c r="P271" s="7">
        <f t="shared" si="151"/>
        <v>71.83313998427188</v>
      </c>
      <c r="Q271" s="7">
        <f t="shared" si="152"/>
        <v>-28.537481919516086</v>
      </c>
      <c r="R271" s="7">
        <f t="shared" si="153"/>
        <v>28.537481919516086</v>
      </c>
      <c r="S271" s="7" t="e">
        <f>IF(Q271&gt;0,ERFC(Q271),(1+ERF(R271)))</f>
        <v>#NUM!</v>
      </c>
      <c r="T271" s="7">
        <f t="shared" si="154"/>
        <v>1.0432980954919466</v>
      </c>
      <c r="U271" s="7">
        <f t="shared" si="155"/>
        <v>0.6331569519321155</v>
      </c>
      <c r="V271" s="7">
        <f>ERF(T271)</f>
        <v>0.8599073647538391</v>
      </c>
      <c r="W271" s="7">
        <f>ERF(U271)</f>
        <v>0.6294369291874335</v>
      </c>
      <c r="X271" s="7" t="e">
        <f t="shared" si="156"/>
        <v>#NUM!</v>
      </c>
      <c r="Z271" s="7">
        <f t="shared" si="157"/>
        <v>0</v>
      </c>
      <c r="AA271" s="7">
        <f t="shared" si="158"/>
        <v>1</v>
      </c>
      <c r="AB271" s="7">
        <f t="shared" si="159"/>
        <v>-2165.936933523227</v>
      </c>
      <c r="AC271" s="7">
        <f t="shared" si="160"/>
        <v>-30.152335454046227</v>
      </c>
      <c r="AD271" s="51">
        <f t="shared" si="161"/>
        <v>30.152335454046227</v>
      </c>
      <c r="AE271" s="1" t="e">
        <f>IF(AC271&gt;0,ERFC(AC271),(1+ERF(AD271)))</f>
        <v>#NUM!</v>
      </c>
      <c r="AF271" s="1" t="e">
        <f t="shared" si="162"/>
        <v>#DIV/0!</v>
      </c>
      <c r="AG271" s="1" t="e">
        <f t="shared" si="163"/>
        <v>#DIV/0!</v>
      </c>
      <c r="AH271" s="7" t="e">
        <f>ERF(AF271)</f>
        <v>#DIV/0!</v>
      </c>
      <c r="AI271" s="7" t="e">
        <f>ERF(AG271)</f>
        <v>#DIV/0!</v>
      </c>
      <c r="AJ271" s="7" t="e">
        <f t="shared" si="164"/>
        <v>#NUM!</v>
      </c>
      <c r="AL271" s="7">
        <f t="shared" si="165"/>
        <v>833.3333333333334</v>
      </c>
      <c r="AM271" s="7">
        <f t="shared" si="166"/>
        <v>0.0020764283165926375</v>
      </c>
      <c r="AN271" s="7">
        <f t="shared" si="167"/>
        <v>-1165.9369335232268</v>
      </c>
      <c r="AO271" s="7">
        <f t="shared" si="168"/>
        <v>-16.231184294303617</v>
      </c>
      <c r="AP271" s="7">
        <f t="shared" si="169"/>
        <v>16.231184294303617</v>
      </c>
      <c r="AQ271" s="51">
        <f>IF(AO271&gt;0,ERFC(AO271),(1+ERF(AP271)))</f>
        <v>2</v>
      </c>
      <c r="AR271" s="7">
        <f t="shared" si="170"/>
        <v>0.3553345272593507</v>
      </c>
      <c r="AS271" s="7">
        <f t="shared" si="171"/>
        <v>0.21564548729448568</v>
      </c>
      <c r="AT271" s="7">
        <f>ERF(AR271)</f>
        <v>0.3846974435948048</v>
      </c>
      <c r="AU271" s="7">
        <f>ERF(AS271)</f>
        <v>0.23961006404453</v>
      </c>
      <c r="AV271" s="7">
        <f t="shared" si="172"/>
        <v>0.00019139972010738098</v>
      </c>
      <c r="AW271" s="7">
        <f t="shared" si="173"/>
        <v>47.84993002684524</v>
      </c>
      <c r="AX271" s="7">
        <f t="shared" si="174"/>
        <v>21500</v>
      </c>
      <c r="AY271" s="1">
        <f t="shared" si="175"/>
        <v>21500</v>
      </c>
      <c r="AZ271" s="1">
        <f t="shared" si="176"/>
        <v>21500</v>
      </c>
      <c r="BA271" s="7">
        <f t="shared" si="177"/>
        <v>21500</v>
      </c>
      <c r="BB271">
        <f t="shared" si="178"/>
        <v>21500</v>
      </c>
      <c r="BC271" s="1">
        <f t="shared" si="179"/>
        <v>21500</v>
      </c>
      <c r="BD271" s="7">
        <f t="shared" si="180"/>
        <v>47.84993002684524</v>
      </c>
      <c r="BE271" s="7">
        <f t="shared" si="181"/>
        <v>21500</v>
      </c>
    </row>
    <row r="272" spans="10:57" ht="12.75">
      <c r="J272" s="7">
        <v>22000</v>
      </c>
      <c r="K272" s="7">
        <f t="shared" si="146"/>
        <v>96.66666666666667</v>
      </c>
      <c r="L272" s="7">
        <f t="shared" si="147"/>
        <v>1.0074125272201055</v>
      </c>
      <c r="M272" s="7">
        <f t="shared" si="148"/>
        <v>-0.007412527220105547</v>
      </c>
      <c r="N272" s="7">
        <f t="shared" si="149"/>
        <v>0.488437236450335</v>
      </c>
      <c r="O272" s="7">
        <f t="shared" si="150"/>
        <v>-2100.307559884232</v>
      </c>
      <c r="P272" s="7">
        <f t="shared" si="151"/>
        <v>72.6636084983398</v>
      </c>
      <c r="Q272" s="7">
        <f t="shared" si="152"/>
        <v>-28.90453148816879</v>
      </c>
      <c r="R272" s="7">
        <f t="shared" si="153"/>
        <v>28.90453148816879</v>
      </c>
      <c r="S272" s="7" t="e">
        <f>IF(Q272&gt;0,ERFC(Q272),(1+ERF(R272)))</f>
        <v>#NUM!</v>
      </c>
      <c r="T272" s="7">
        <f t="shared" si="154"/>
        <v>1.0432980954919466</v>
      </c>
      <c r="U272" s="7">
        <f t="shared" si="155"/>
        <v>0.6331569519321155</v>
      </c>
      <c r="V272" s="7">
        <f>ERF(T272)</f>
        <v>0.8599073647538391</v>
      </c>
      <c r="W272" s="7">
        <f>ERF(U272)</f>
        <v>0.6294369291874335</v>
      </c>
      <c r="X272" s="7" t="e">
        <f t="shared" si="156"/>
        <v>#NUM!</v>
      </c>
      <c r="Z272" s="7">
        <f t="shared" si="157"/>
        <v>0</v>
      </c>
      <c r="AA272" s="7">
        <f t="shared" si="158"/>
        <v>1</v>
      </c>
      <c r="AB272" s="7">
        <f t="shared" si="159"/>
        <v>-2216.307559884232</v>
      </c>
      <c r="AC272" s="7">
        <f t="shared" si="160"/>
        <v>-30.500928947602013</v>
      </c>
      <c r="AD272" s="51">
        <f t="shared" si="161"/>
        <v>30.500928947602013</v>
      </c>
      <c r="AE272" s="1" t="e">
        <f>IF(AC272&gt;0,ERFC(AC272),(1+ERF(AD272)))</f>
        <v>#NUM!</v>
      </c>
      <c r="AF272" s="1" t="e">
        <f t="shared" si="162"/>
        <v>#DIV/0!</v>
      </c>
      <c r="AG272" s="1" t="e">
        <f t="shared" si="163"/>
        <v>#DIV/0!</v>
      </c>
      <c r="AH272" s="7" t="e">
        <f>ERF(AF272)</f>
        <v>#DIV/0!</v>
      </c>
      <c r="AI272" s="7" t="e">
        <f>ERF(AG272)</f>
        <v>#DIV/0!</v>
      </c>
      <c r="AJ272" s="7" t="e">
        <f t="shared" si="164"/>
        <v>#NUM!</v>
      </c>
      <c r="AL272" s="7">
        <f t="shared" si="165"/>
        <v>833.3333333333334</v>
      </c>
      <c r="AM272" s="7">
        <f t="shared" si="166"/>
        <v>0.0020764283165926375</v>
      </c>
      <c r="AN272" s="7">
        <f t="shared" si="167"/>
        <v>-1216.307559884232</v>
      </c>
      <c r="AO272" s="7">
        <f t="shared" si="168"/>
        <v>-16.738881883522506</v>
      </c>
      <c r="AP272" s="7">
        <f t="shared" si="169"/>
        <v>16.738881883522506</v>
      </c>
      <c r="AQ272" s="51">
        <f>IF(AO272&gt;0,ERFC(AO272),(1+ERF(AP272)))</f>
        <v>2</v>
      </c>
      <c r="AR272" s="7">
        <f t="shared" si="170"/>
        <v>0.3553345272593507</v>
      </c>
      <c r="AS272" s="7">
        <f t="shared" si="171"/>
        <v>0.21564548729448568</v>
      </c>
      <c r="AT272" s="7">
        <f>ERF(AR272)</f>
        <v>0.3846974435948048</v>
      </c>
      <c r="AU272" s="7">
        <f>ERF(AS272)</f>
        <v>0.23961006404453</v>
      </c>
      <c r="AV272" s="7">
        <f t="shared" si="172"/>
        <v>0.00019139972010738098</v>
      </c>
      <c r="AW272" s="7">
        <f t="shared" si="173"/>
        <v>47.84993002684524</v>
      </c>
      <c r="AX272" s="7">
        <f t="shared" si="174"/>
        <v>22000</v>
      </c>
      <c r="AY272" s="1">
        <f t="shared" si="175"/>
        <v>22000</v>
      </c>
      <c r="AZ272" s="1">
        <f t="shared" si="176"/>
        <v>22000</v>
      </c>
      <c r="BA272" s="7">
        <f t="shared" si="177"/>
        <v>22000</v>
      </c>
      <c r="BB272">
        <f t="shared" si="178"/>
        <v>22000</v>
      </c>
      <c r="BC272" s="1">
        <f t="shared" si="179"/>
        <v>22000</v>
      </c>
      <c r="BD272" s="7">
        <f t="shared" si="180"/>
        <v>47.84993002684524</v>
      </c>
      <c r="BE272" s="7">
        <f t="shared" si="181"/>
        <v>22000</v>
      </c>
    </row>
    <row r="273" spans="10:57" ht="12.75">
      <c r="J273" s="7">
        <v>22500</v>
      </c>
      <c r="K273" s="7">
        <f t="shared" si="146"/>
        <v>96.66666666666667</v>
      </c>
      <c r="L273" s="7">
        <f t="shared" si="147"/>
        <v>1.0074125272201055</v>
      </c>
      <c r="M273" s="7">
        <f t="shared" si="148"/>
        <v>-0.007412527220105547</v>
      </c>
      <c r="N273" s="7">
        <f t="shared" si="149"/>
        <v>0.488437236450335</v>
      </c>
      <c r="O273" s="7">
        <f t="shared" si="150"/>
        <v>-2150.6781862452376</v>
      </c>
      <c r="P273" s="7">
        <f t="shared" si="151"/>
        <v>73.48469228349535</v>
      </c>
      <c r="Q273" s="7">
        <f t="shared" si="152"/>
        <v>-29.267023095751327</v>
      </c>
      <c r="R273" s="7">
        <f t="shared" si="153"/>
        <v>29.267023095751327</v>
      </c>
      <c r="S273" s="7" t="e">
        <f>IF(Q273&gt;0,ERFC(Q273),(1+ERF(R273)))</f>
        <v>#NUM!</v>
      </c>
      <c r="T273" s="7">
        <f t="shared" si="154"/>
        <v>1.0432980954919466</v>
      </c>
      <c r="U273" s="7">
        <f t="shared" si="155"/>
        <v>0.6331569519321155</v>
      </c>
      <c r="V273" s="7">
        <f>ERF(T273)</f>
        <v>0.8599073647538391</v>
      </c>
      <c r="W273" s="7">
        <f>ERF(U273)</f>
        <v>0.6294369291874335</v>
      </c>
      <c r="X273" s="7" t="e">
        <f t="shared" si="156"/>
        <v>#NUM!</v>
      </c>
      <c r="Z273" s="7">
        <f t="shared" si="157"/>
        <v>0</v>
      </c>
      <c r="AA273" s="7">
        <f t="shared" si="158"/>
        <v>1</v>
      </c>
      <c r="AB273" s="7">
        <f t="shared" si="159"/>
        <v>-2266.6781862452376</v>
      </c>
      <c r="AC273" s="7">
        <f t="shared" si="160"/>
        <v>-30.845583152211596</v>
      </c>
      <c r="AD273" s="51">
        <f t="shared" si="161"/>
        <v>30.845583152211596</v>
      </c>
      <c r="AE273" s="1" t="e">
        <f>IF(AC273&gt;0,ERFC(AC273),(1+ERF(AD273)))</f>
        <v>#NUM!</v>
      </c>
      <c r="AF273" s="1" t="e">
        <f t="shared" si="162"/>
        <v>#DIV/0!</v>
      </c>
      <c r="AG273" s="1" t="e">
        <f t="shared" si="163"/>
        <v>#DIV/0!</v>
      </c>
      <c r="AH273" s="7" t="e">
        <f>ERF(AF273)</f>
        <v>#DIV/0!</v>
      </c>
      <c r="AI273" s="7" t="e">
        <f>ERF(AG273)</f>
        <v>#DIV/0!</v>
      </c>
      <c r="AJ273" s="7" t="e">
        <f t="shared" si="164"/>
        <v>#NUM!</v>
      </c>
      <c r="AL273" s="7">
        <f t="shared" si="165"/>
        <v>833.3333333333334</v>
      </c>
      <c r="AM273" s="7">
        <f t="shared" si="166"/>
        <v>0.0020764283165926375</v>
      </c>
      <c r="AN273" s="7">
        <f t="shared" si="167"/>
        <v>-1266.6781862452376</v>
      </c>
      <c r="AO273" s="7">
        <f t="shared" si="168"/>
        <v>-17.237306803416164</v>
      </c>
      <c r="AP273" s="7">
        <f t="shared" si="169"/>
        <v>17.237306803416164</v>
      </c>
      <c r="AQ273" s="51">
        <f>IF(AO273&gt;0,ERFC(AO273),(1+ERF(AP273)))</f>
        <v>2</v>
      </c>
      <c r="AR273" s="7">
        <f t="shared" si="170"/>
        <v>0.3553345272593507</v>
      </c>
      <c r="AS273" s="7">
        <f t="shared" si="171"/>
        <v>0.21564548729448568</v>
      </c>
      <c r="AT273" s="7">
        <f>ERF(AR273)</f>
        <v>0.3846974435948048</v>
      </c>
      <c r="AU273" s="7">
        <f>ERF(AS273)</f>
        <v>0.23961006404453</v>
      </c>
      <c r="AV273" s="7">
        <f t="shared" si="172"/>
        <v>0.00019139972010738098</v>
      </c>
      <c r="AW273" s="7">
        <f t="shared" si="173"/>
        <v>47.84993002684524</v>
      </c>
      <c r="AX273" s="7">
        <f t="shared" si="174"/>
        <v>22500</v>
      </c>
      <c r="AY273" s="1">
        <f t="shared" si="175"/>
        <v>22500</v>
      </c>
      <c r="AZ273" s="1">
        <f t="shared" si="176"/>
        <v>22500</v>
      </c>
      <c r="BA273" s="7">
        <f t="shared" si="177"/>
        <v>22500</v>
      </c>
      <c r="BB273">
        <f t="shared" si="178"/>
        <v>22500</v>
      </c>
      <c r="BC273" s="1">
        <f t="shared" si="179"/>
        <v>22500</v>
      </c>
      <c r="BD273" s="7">
        <f t="shared" si="180"/>
        <v>47.84993002684524</v>
      </c>
      <c r="BE273" s="7">
        <f t="shared" si="181"/>
        <v>22500</v>
      </c>
    </row>
    <row r="274" spans="10:57" ht="12.75">
      <c r="J274" s="7">
        <v>23000</v>
      </c>
      <c r="K274" s="7">
        <f t="shared" si="146"/>
        <v>96.66666666666667</v>
      </c>
      <c r="L274" s="7">
        <f t="shared" si="147"/>
        <v>1.0074125272201055</v>
      </c>
      <c r="M274" s="7">
        <f t="shared" si="148"/>
        <v>-0.007412527220105547</v>
      </c>
      <c r="N274" s="7">
        <f t="shared" si="149"/>
        <v>0.488437236450335</v>
      </c>
      <c r="O274" s="7">
        <f t="shared" si="150"/>
        <v>-2201.048812606243</v>
      </c>
      <c r="P274" s="7">
        <f t="shared" si="151"/>
        <v>74.29670248402684</v>
      </c>
      <c r="Q274" s="7">
        <f t="shared" si="152"/>
        <v>-29.625121156345394</v>
      </c>
      <c r="R274" s="7">
        <f t="shared" si="153"/>
        <v>29.625121156345394</v>
      </c>
      <c r="S274" s="7" t="e">
        <f>IF(Q274&gt;0,ERFC(Q274),(1+ERF(R274)))</f>
        <v>#NUM!</v>
      </c>
      <c r="T274" s="7">
        <f t="shared" si="154"/>
        <v>1.0432980954919466</v>
      </c>
      <c r="U274" s="7">
        <f t="shared" si="155"/>
        <v>0.6331569519321155</v>
      </c>
      <c r="V274" s="7">
        <f>ERF(T274)</f>
        <v>0.8599073647538391</v>
      </c>
      <c r="W274" s="7">
        <f>ERF(U274)</f>
        <v>0.6294369291874335</v>
      </c>
      <c r="X274" s="7" t="e">
        <f t="shared" si="156"/>
        <v>#NUM!</v>
      </c>
      <c r="Z274" s="7">
        <f t="shared" si="157"/>
        <v>0</v>
      </c>
      <c r="AA274" s="7">
        <f t="shared" si="158"/>
        <v>1</v>
      </c>
      <c r="AB274" s="7">
        <f t="shared" si="159"/>
        <v>-2317.048812606243</v>
      </c>
      <c r="AC274" s="7">
        <f t="shared" si="160"/>
        <v>-31.186428672314072</v>
      </c>
      <c r="AD274" s="51">
        <f t="shared" si="161"/>
        <v>31.186428672314072</v>
      </c>
      <c r="AE274" s="1" t="e">
        <f>IF(AC274&gt;0,ERFC(AC274),(1+ERF(AD274)))</f>
        <v>#NUM!</v>
      </c>
      <c r="AF274" s="1" t="e">
        <f t="shared" si="162"/>
        <v>#DIV/0!</v>
      </c>
      <c r="AG274" s="1" t="e">
        <f t="shared" si="163"/>
        <v>#DIV/0!</v>
      </c>
      <c r="AH274" s="7" t="e">
        <f>ERF(AF274)</f>
        <v>#DIV/0!</v>
      </c>
      <c r="AI274" s="7" t="e">
        <f>ERF(AG274)</f>
        <v>#DIV/0!</v>
      </c>
      <c r="AJ274" s="7" t="e">
        <f t="shared" si="164"/>
        <v>#NUM!</v>
      </c>
      <c r="AL274" s="7">
        <f t="shared" si="165"/>
        <v>833.3333333333334</v>
      </c>
      <c r="AM274" s="7">
        <f t="shared" si="166"/>
        <v>0.0020764283165926375</v>
      </c>
      <c r="AN274" s="7">
        <f t="shared" si="167"/>
        <v>-1317.0488126062428</v>
      </c>
      <c r="AO274" s="7">
        <f t="shared" si="168"/>
        <v>-17.726881120859936</v>
      </c>
      <c r="AP274" s="7">
        <f t="shared" si="169"/>
        <v>17.726881120859936</v>
      </c>
      <c r="AQ274" s="51">
        <f>IF(AO274&gt;0,ERFC(AO274),(1+ERF(AP274)))</f>
        <v>2</v>
      </c>
      <c r="AR274" s="7">
        <f t="shared" si="170"/>
        <v>0.3553345272593507</v>
      </c>
      <c r="AS274" s="7">
        <f t="shared" si="171"/>
        <v>0.21564548729448568</v>
      </c>
      <c r="AT274" s="7">
        <f>ERF(AR274)</f>
        <v>0.3846974435948048</v>
      </c>
      <c r="AU274" s="7">
        <f>ERF(AS274)</f>
        <v>0.23961006404453</v>
      </c>
      <c r="AV274" s="7">
        <f t="shared" si="172"/>
        <v>0.00019139972010738098</v>
      </c>
      <c r="AW274" s="7">
        <f t="shared" si="173"/>
        <v>47.84993002684524</v>
      </c>
      <c r="AX274" s="7">
        <f t="shared" si="174"/>
        <v>23000</v>
      </c>
      <c r="AY274" s="1">
        <f t="shared" si="175"/>
        <v>23000</v>
      </c>
      <c r="AZ274" s="1">
        <f t="shared" si="176"/>
        <v>23000</v>
      </c>
      <c r="BA274" s="7">
        <f t="shared" si="177"/>
        <v>23000</v>
      </c>
      <c r="BB274">
        <f t="shared" si="178"/>
        <v>23000</v>
      </c>
      <c r="BC274" s="1">
        <f t="shared" si="179"/>
        <v>23000</v>
      </c>
      <c r="BD274" s="7">
        <f t="shared" si="180"/>
        <v>47.84993002684524</v>
      </c>
      <c r="BE274" s="7">
        <f t="shared" si="181"/>
        <v>23000</v>
      </c>
    </row>
    <row r="275" spans="10:57" ht="12.75">
      <c r="J275" s="7">
        <v>23500</v>
      </c>
      <c r="K275" s="7">
        <f t="shared" si="146"/>
        <v>96.66666666666667</v>
      </c>
      <c r="L275" s="7">
        <f t="shared" si="147"/>
        <v>1.0074125272201055</v>
      </c>
      <c r="M275" s="7">
        <f t="shared" si="148"/>
        <v>-0.007412527220105547</v>
      </c>
      <c r="N275" s="7">
        <f t="shared" si="149"/>
        <v>0.488437236450335</v>
      </c>
      <c r="O275" s="7">
        <f t="shared" si="150"/>
        <v>-2251.419438967248</v>
      </c>
      <c r="P275" s="7">
        <f t="shared" si="151"/>
        <v>75.09993342207434</v>
      </c>
      <c r="Q275" s="7">
        <f t="shared" si="152"/>
        <v>-29.978980491419208</v>
      </c>
      <c r="R275" s="7">
        <f t="shared" si="153"/>
        <v>29.978980491419208</v>
      </c>
      <c r="S275" s="7" t="e">
        <f>IF(Q275&gt;0,ERFC(Q275),(1+ERF(R275)))</f>
        <v>#NUM!</v>
      </c>
      <c r="T275" s="7">
        <f t="shared" si="154"/>
        <v>1.0432980954919466</v>
      </c>
      <c r="U275" s="7">
        <f t="shared" si="155"/>
        <v>0.6331569519321155</v>
      </c>
      <c r="V275" s="7">
        <f>ERF(T275)</f>
        <v>0.8599073647538391</v>
      </c>
      <c r="W275" s="7">
        <f>ERF(U275)</f>
        <v>0.6294369291874335</v>
      </c>
      <c r="X275" s="7" t="e">
        <f t="shared" si="156"/>
        <v>#NUM!</v>
      </c>
      <c r="Z275" s="7">
        <f t="shared" si="157"/>
        <v>0</v>
      </c>
      <c r="AA275" s="7">
        <f t="shared" si="158"/>
        <v>1</v>
      </c>
      <c r="AB275" s="7">
        <f t="shared" si="159"/>
        <v>-2367.419438967248</v>
      </c>
      <c r="AC275" s="7">
        <f t="shared" si="160"/>
        <v>-31.523589051164</v>
      </c>
      <c r="AD275" s="51">
        <f t="shared" si="161"/>
        <v>31.523589051164</v>
      </c>
      <c r="AE275" s="1" t="e">
        <f>IF(AC275&gt;0,ERFC(AC275),(1+ERF(AD275)))</f>
        <v>#NUM!</v>
      </c>
      <c r="AF275" s="1" t="e">
        <f t="shared" si="162"/>
        <v>#DIV/0!</v>
      </c>
      <c r="AG275" s="1" t="e">
        <f t="shared" si="163"/>
        <v>#DIV/0!</v>
      </c>
      <c r="AH275" s="7" t="e">
        <f>ERF(AF275)</f>
        <v>#DIV/0!</v>
      </c>
      <c r="AI275" s="7" t="e">
        <f>ERF(AG275)</f>
        <v>#DIV/0!</v>
      </c>
      <c r="AJ275" s="7" t="e">
        <f t="shared" si="164"/>
        <v>#NUM!</v>
      </c>
      <c r="AL275" s="7">
        <f t="shared" si="165"/>
        <v>833.3333333333334</v>
      </c>
      <c r="AM275" s="7">
        <f t="shared" si="166"/>
        <v>0.0020764283165926375</v>
      </c>
      <c r="AN275" s="7">
        <f t="shared" si="167"/>
        <v>-1367.419438967248</v>
      </c>
      <c r="AO275" s="7">
        <f t="shared" si="168"/>
        <v>-18.20799801888131</v>
      </c>
      <c r="AP275" s="7">
        <f t="shared" si="169"/>
        <v>18.20799801888131</v>
      </c>
      <c r="AQ275" s="51">
        <f>IF(AO275&gt;0,ERFC(AO275),(1+ERF(AP275)))</f>
        <v>2</v>
      </c>
      <c r="AR275" s="7">
        <f t="shared" si="170"/>
        <v>0.3553345272593507</v>
      </c>
      <c r="AS275" s="7">
        <f t="shared" si="171"/>
        <v>0.21564548729448568</v>
      </c>
      <c r="AT275" s="7">
        <f>ERF(AR275)</f>
        <v>0.3846974435948048</v>
      </c>
      <c r="AU275" s="7">
        <f>ERF(AS275)</f>
        <v>0.23961006404453</v>
      </c>
      <c r="AV275" s="7">
        <f t="shared" si="172"/>
        <v>0.00019139972010738098</v>
      </c>
      <c r="AW275" s="7">
        <f t="shared" si="173"/>
        <v>47.84993002684524</v>
      </c>
      <c r="AX275" s="7">
        <f t="shared" si="174"/>
        <v>23500</v>
      </c>
      <c r="AY275" s="1">
        <f t="shared" si="175"/>
        <v>23500</v>
      </c>
      <c r="AZ275" s="1">
        <f t="shared" si="176"/>
        <v>23500</v>
      </c>
      <c r="BA275" s="7">
        <f t="shared" si="177"/>
        <v>23500</v>
      </c>
      <c r="BB275">
        <f t="shared" si="178"/>
        <v>23500</v>
      </c>
      <c r="BC275" s="1">
        <f t="shared" si="179"/>
        <v>23500</v>
      </c>
      <c r="BD275" s="7">
        <f t="shared" si="180"/>
        <v>47.84993002684524</v>
      </c>
      <c r="BE275" s="7">
        <f t="shared" si="181"/>
        <v>23500</v>
      </c>
    </row>
    <row r="276" spans="10:57" ht="12.75">
      <c r="J276" s="7">
        <v>24000</v>
      </c>
      <c r="K276" s="7">
        <f t="shared" si="146"/>
        <v>96.66666666666667</v>
      </c>
      <c r="L276" s="7">
        <f t="shared" si="147"/>
        <v>1.0074125272201055</v>
      </c>
      <c r="M276" s="7">
        <f t="shared" si="148"/>
        <v>-0.007412527220105547</v>
      </c>
      <c r="N276" s="7">
        <f t="shared" si="149"/>
        <v>0.488437236450335</v>
      </c>
      <c r="O276" s="7">
        <f t="shared" si="150"/>
        <v>-2301.790065328253</v>
      </c>
      <c r="P276" s="7">
        <f t="shared" si="151"/>
        <v>75.8946638440411</v>
      </c>
      <c r="Q276" s="7">
        <f t="shared" si="152"/>
        <v>-30.32874709160437</v>
      </c>
      <c r="R276" s="7">
        <f t="shared" si="153"/>
        <v>30.32874709160437</v>
      </c>
      <c r="S276" s="7" t="e">
        <f>IF(Q276&gt;0,ERFC(Q276),(1+ERF(R276)))</f>
        <v>#NUM!</v>
      </c>
      <c r="T276" s="7">
        <f t="shared" si="154"/>
        <v>1.0432980954919466</v>
      </c>
      <c r="U276" s="7">
        <f t="shared" si="155"/>
        <v>0.6331569519321155</v>
      </c>
      <c r="V276" s="7">
        <f>ERF(T276)</f>
        <v>0.8599073647538391</v>
      </c>
      <c r="W276" s="7">
        <f>ERF(U276)</f>
        <v>0.6294369291874335</v>
      </c>
      <c r="X276" s="7" t="e">
        <f t="shared" si="156"/>
        <v>#NUM!</v>
      </c>
      <c r="Z276" s="7">
        <f t="shared" si="157"/>
        <v>0</v>
      </c>
      <c r="AA276" s="7">
        <f t="shared" si="158"/>
        <v>1</v>
      </c>
      <c r="AB276" s="7">
        <f t="shared" si="159"/>
        <v>-2417.790065328253</v>
      </c>
      <c r="AC276" s="7">
        <f t="shared" si="160"/>
        <v>-31.85718129401909</v>
      </c>
      <c r="AD276" s="51">
        <f t="shared" si="161"/>
        <v>31.85718129401909</v>
      </c>
      <c r="AE276" s="1" t="e">
        <f>IF(AC276&gt;0,ERFC(AC276),(1+ERF(AD276)))</f>
        <v>#NUM!</v>
      </c>
      <c r="AF276" s="1" t="e">
        <f t="shared" si="162"/>
        <v>#DIV/0!</v>
      </c>
      <c r="AG276" s="1" t="e">
        <f t="shared" si="163"/>
        <v>#DIV/0!</v>
      </c>
      <c r="AH276" s="7" t="e">
        <f>ERF(AF276)</f>
        <v>#DIV/0!</v>
      </c>
      <c r="AI276" s="7" t="e">
        <f>ERF(AG276)</f>
        <v>#DIV/0!</v>
      </c>
      <c r="AJ276" s="7" t="e">
        <f t="shared" si="164"/>
        <v>#NUM!</v>
      </c>
      <c r="AL276" s="7">
        <f t="shared" si="165"/>
        <v>833.3333333333334</v>
      </c>
      <c r="AM276" s="7">
        <f t="shared" si="166"/>
        <v>0.0020764283165926375</v>
      </c>
      <c r="AN276" s="7">
        <f t="shared" si="167"/>
        <v>-1417.7900653282531</v>
      </c>
      <c r="AO276" s="7">
        <f t="shared" si="168"/>
        <v>-18.681024376650843</v>
      </c>
      <c r="AP276" s="7">
        <f t="shared" si="169"/>
        <v>18.681024376650843</v>
      </c>
      <c r="AQ276" s="51">
        <f>IF(AO276&gt;0,ERFC(AO276),(1+ERF(AP276)))</f>
        <v>2</v>
      </c>
      <c r="AR276" s="7">
        <f t="shared" si="170"/>
        <v>0.3553345272593507</v>
      </c>
      <c r="AS276" s="7">
        <f t="shared" si="171"/>
        <v>0.21564548729448568</v>
      </c>
      <c r="AT276" s="7">
        <f>ERF(AR276)</f>
        <v>0.3846974435948048</v>
      </c>
      <c r="AU276" s="7">
        <f>ERF(AS276)</f>
        <v>0.23961006404453</v>
      </c>
      <c r="AV276" s="7">
        <f t="shared" si="172"/>
        <v>0.00019139972010738098</v>
      </c>
      <c r="AW276" s="7">
        <f t="shared" si="173"/>
        <v>47.84993002684524</v>
      </c>
      <c r="AX276" s="7">
        <f t="shared" si="174"/>
        <v>24000</v>
      </c>
      <c r="AY276" s="1">
        <f t="shared" si="175"/>
        <v>24000</v>
      </c>
      <c r="AZ276" s="1">
        <f t="shared" si="176"/>
        <v>24000</v>
      </c>
      <c r="BA276" s="7">
        <f t="shared" si="177"/>
        <v>24000</v>
      </c>
      <c r="BB276">
        <f t="shared" si="178"/>
        <v>24000</v>
      </c>
      <c r="BC276" s="1">
        <f t="shared" si="179"/>
        <v>24000</v>
      </c>
      <c r="BD276" s="7">
        <f t="shared" si="180"/>
        <v>47.84993002684524</v>
      </c>
      <c r="BE276" s="7">
        <f t="shared" si="181"/>
        <v>24000</v>
      </c>
    </row>
    <row r="277" spans="10:57" ht="12.75">
      <c r="J277" s="7">
        <v>24500</v>
      </c>
      <c r="K277" s="7">
        <f t="shared" si="146"/>
        <v>96.66666666666667</v>
      </c>
      <c r="L277" s="7">
        <f t="shared" si="147"/>
        <v>1.0074125272201055</v>
      </c>
      <c r="M277" s="7">
        <f t="shared" si="148"/>
        <v>-0.007412527220105547</v>
      </c>
      <c r="N277" s="7">
        <f t="shared" si="149"/>
        <v>0.488437236450335</v>
      </c>
      <c r="O277" s="7">
        <f t="shared" si="150"/>
        <v>-2352.160691689259</v>
      </c>
      <c r="P277" s="7">
        <f t="shared" si="151"/>
        <v>76.68115805072325</v>
      </c>
      <c r="Q277" s="7">
        <f t="shared" si="152"/>
        <v>-30.674558802741938</v>
      </c>
      <c r="R277" s="7">
        <f t="shared" si="153"/>
        <v>30.674558802741938</v>
      </c>
      <c r="S277" s="7" t="e">
        <f>IF(Q277&gt;0,ERFC(Q277),(1+ERF(R277)))</f>
        <v>#NUM!</v>
      </c>
      <c r="T277" s="7">
        <f t="shared" si="154"/>
        <v>1.0432980954919466</v>
      </c>
      <c r="U277" s="7">
        <f t="shared" si="155"/>
        <v>0.6331569519321155</v>
      </c>
      <c r="V277" s="7">
        <f>ERF(T277)</f>
        <v>0.8599073647538391</v>
      </c>
      <c r="W277" s="7">
        <f>ERF(U277)</f>
        <v>0.6294369291874335</v>
      </c>
      <c r="X277" s="7" t="e">
        <f t="shared" si="156"/>
        <v>#NUM!</v>
      </c>
      <c r="Z277" s="7">
        <f t="shared" si="157"/>
        <v>0</v>
      </c>
      <c r="AA277" s="7">
        <f t="shared" si="158"/>
        <v>1</v>
      </c>
      <c r="AB277" s="7">
        <f t="shared" si="159"/>
        <v>-2468.160691689259</v>
      </c>
      <c r="AC277" s="7">
        <f t="shared" si="160"/>
        <v>-32.18731634251811</v>
      </c>
      <c r="AD277" s="51">
        <f t="shared" si="161"/>
        <v>32.18731634251811</v>
      </c>
      <c r="AE277" s="1" t="e">
        <f>IF(AC277&gt;0,ERFC(AC277),(1+ERF(AD277)))</f>
        <v>#NUM!</v>
      </c>
      <c r="AF277" s="1" t="e">
        <f t="shared" si="162"/>
        <v>#DIV/0!</v>
      </c>
      <c r="AG277" s="1" t="e">
        <f t="shared" si="163"/>
        <v>#DIV/0!</v>
      </c>
      <c r="AH277" s="7" t="e">
        <f>ERF(AF277)</f>
        <v>#DIV/0!</v>
      </c>
      <c r="AI277" s="7" t="e">
        <f>ERF(AG277)</f>
        <v>#DIV/0!</v>
      </c>
      <c r="AJ277" s="7" t="e">
        <f t="shared" si="164"/>
        <v>#NUM!</v>
      </c>
      <c r="AL277" s="7">
        <f t="shared" si="165"/>
        <v>833.3333333333334</v>
      </c>
      <c r="AM277" s="7">
        <f t="shared" si="166"/>
        <v>0.0020764283165926375</v>
      </c>
      <c r="AN277" s="7">
        <f t="shared" si="167"/>
        <v>-1468.1606916892588</v>
      </c>
      <c r="AO277" s="7">
        <f t="shared" si="168"/>
        <v>-19.146303068585585</v>
      </c>
      <c r="AP277" s="7">
        <f t="shared" si="169"/>
        <v>19.146303068585585</v>
      </c>
      <c r="AQ277" s="51">
        <f>IF(AO277&gt;0,ERFC(AO277),(1+ERF(AP277)))</f>
        <v>2</v>
      </c>
      <c r="AR277" s="7">
        <f t="shared" si="170"/>
        <v>0.3553345272593507</v>
      </c>
      <c r="AS277" s="7">
        <f t="shared" si="171"/>
        <v>0.21564548729448568</v>
      </c>
      <c r="AT277" s="7">
        <f>ERF(AR277)</f>
        <v>0.3846974435948048</v>
      </c>
      <c r="AU277" s="7">
        <f>ERF(AS277)</f>
        <v>0.23961006404453</v>
      </c>
      <c r="AV277" s="7">
        <f t="shared" si="172"/>
        <v>0.00019139972010738098</v>
      </c>
      <c r="AW277" s="7">
        <f t="shared" si="173"/>
        <v>47.84993002684524</v>
      </c>
      <c r="AX277" s="7">
        <f t="shared" si="174"/>
        <v>24500</v>
      </c>
      <c r="AY277" s="1">
        <f t="shared" si="175"/>
        <v>24500</v>
      </c>
      <c r="AZ277" s="1">
        <f t="shared" si="176"/>
        <v>24500</v>
      </c>
      <c r="BA277" s="7">
        <f t="shared" si="177"/>
        <v>24500</v>
      </c>
      <c r="BB277">
        <f t="shared" si="178"/>
        <v>24500</v>
      </c>
      <c r="BC277" s="1">
        <f t="shared" si="179"/>
        <v>24500</v>
      </c>
      <c r="BD277" s="7">
        <f t="shared" si="180"/>
        <v>47.84993002684524</v>
      </c>
      <c r="BE277" s="7">
        <f t="shared" si="181"/>
        <v>24500</v>
      </c>
    </row>
    <row r="278" spans="10:57" ht="12.75">
      <c r="J278" s="7">
        <v>25000</v>
      </c>
      <c r="K278" s="7">
        <f t="shared" si="146"/>
        <v>96.66666666666667</v>
      </c>
      <c r="L278" s="7">
        <f t="shared" si="147"/>
        <v>1.0074125272201055</v>
      </c>
      <c r="M278" s="7">
        <f t="shared" si="148"/>
        <v>-0.007412527220105547</v>
      </c>
      <c r="N278" s="7">
        <f t="shared" si="149"/>
        <v>0.488437236450335</v>
      </c>
      <c r="O278" s="7">
        <f t="shared" si="150"/>
        <v>-2402.531318050264</v>
      </c>
      <c r="P278" s="7">
        <f t="shared" si="151"/>
        <v>77.45966692414834</v>
      </c>
      <c r="Q278" s="7">
        <f t="shared" si="152"/>
        <v>-31.01654594516809</v>
      </c>
      <c r="R278" s="7">
        <f t="shared" si="153"/>
        <v>31.01654594516809</v>
      </c>
      <c r="S278" s="7" t="e">
        <f>IF(Q278&gt;0,ERFC(Q278),(1+ERF(R278)))</f>
        <v>#NUM!</v>
      </c>
      <c r="T278" s="7">
        <f t="shared" si="154"/>
        <v>1.0432980954919466</v>
      </c>
      <c r="U278" s="7">
        <f t="shared" si="155"/>
        <v>0.6331569519321155</v>
      </c>
      <c r="V278" s="7">
        <f>ERF(T278)</f>
        <v>0.8599073647538391</v>
      </c>
      <c r="W278" s="7">
        <f>ERF(U278)</f>
        <v>0.6294369291874335</v>
      </c>
      <c r="X278" s="7" t="e">
        <f t="shared" si="156"/>
        <v>#NUM!</v>
      </c>
      <c r="Z278" s="7">
        <f t="shared" si="157"/>
        <v>0</v>
      </c>
      <c r="AA278" s="7">
        <f t="shared" si="158"/>
        <v>1</v>
      </c>
      <c r="AB278" s="7">
        <f t="shared" si="159"/>
        <v>-2518.531318050264</v>
      </c>
      <c r="AC278" s="7">
        <f t="shared" si="160"/>
        <v>-32.51409950570162</v>
      </c>
      <c r="AD278" s="51">
        <f t="shared" si="161"/>
        <v>32.51409950570162</v>
      </c>
      <c r="AE278" s="1" t="e">
        <f>IF(AC278&gt;0,ERFC(AC278),(1+ERF(AD278)))</f>
        <v>#NUM!</v>
      </c>
      <c r="AF278" s="1" t="e">
        <f t="shared" si="162"/>
        <v>#DIV/0!</v>
      </c>
      <c r="AG278" s="1" t="e">
        <f t="shared" si="163"/>
        <v>#DIV/0!</v>
      </c>
      <c r="AH278" s="7" t="e">
        <f>ERF(AF278)</f>
        <v>#DIV/0!</v>
      </c>
      <c r="AI278" s="7" t="e">
        <f>ERF(AG278)</f>
        <v>#DIV/0!</v>
      </c>
      <c r="AJ278" s="7" t="e">
        <f t="shared" si="164"/>
        <v>#NUM!</v>
      </c>
      <c r="AL278" s="7">
        <f t="shared" si="165"/>
        <v>833.3333333333334</v>
      </c>
      <c r="AM278" s="7">
        <f t="shared" si="166"/>
        <v>0.0020764283165926375</v>
      </c>
      <c r="AN278" s="7">
        <f t="shared" si="167"/>
        <v>-1518.531318050264</v>
      </c>
      <c r="AO278" s="7">
        <f t="shared" si="168"/>
        <v>-19.60415501834357</v>
      </c>
      <c r="AP278" s="7">
        <f t="shared" si="169"/>
        <v>19.60415501834357</v>
      </c>
      <c r="AQ278" s="51">
        <f>IF(AO278&gt;0,ERFC(AO278),(1+ERF(AP278)))</f>
        <v>2</v>
      </c>
      <c r="AR278" s="7">
        <f t="shared" si="170"/>
        <v>0.3553345272593507</v>
      </c>
      <c r="AS278" s="7">
        <f t="shared" si="171"/>
        <v>0.21564548729448568</v>
      </c>
      <c r="AT278" s="7">
        <f>ERF(AR278)</f>
        <v>0.3846974435948048</v>
      </c>
      <c r="AU278" s="7">
        <f>ERF(AS278)</f>
        <v>0.23961006404453</v>
      </c>
      <c r="AV278" s="7">
        <f t="shared" si="172"/>
        <v>0.00019139972010738098</v>
      </c>
      <c r="AW278" s="7">
        <f t="shared" si="173"/>
        <v>47.84993002684524</v>
      </c>
      <c r="AX278" s="7">
        <f t="shared" si="174"/>
        <v>25000</v>
      </c>
      <c r="AY278" s="1">
        <f t="shared" si="175"/>
        <v>25000</v>
      </c>
      <c r="AZ278" s="1">
        <f t="shared" si="176"/>
        <v>25000</v>
      </c>
      <c r="BA278" s="7">
        <f t="shared" si="177"/>
        <v>25000</v>
      </c>
      <c r="BB278">
        <f t="shared" si="178"/>
        <v>25000</v>
      </c>
      <c r="BC278" s="1">
        <f t="shared" si="179"/>
        <v>25000</v>
      </c>
      <c r="BD278" s="7">
        <f t="shared" si="180"/>
        <v>47.84993002684524</v>
      </c>
      <c r="BE278" s="7">
        <f t="shared" si="181"/>
        <v>25000</v>
      </c>
    </row>
    <row r="279" spans="10:57" ht="12.75">
      <c r="J279" s="7">
        <v>25500</v>
      </c>
      <c r="K279" s="7">
        <f t="shared" si="146"/>
        <v>96.66666666666667</v>
      </c>
      <c r="L279" s="7">
        <f t="shared" si="147"/>
        <v>1.0074125272201055</v>
      </c>
      <c r="M279" s="7">
        <f t="shared" si="148"/>
        <v>-0.007412527220105547</v>
      </c>
      <c r="N279" s="7">
        <f t="shared" si="149"/>
        <v>0.488437236450335</v>
      </c>
      <c r="O279" s="7">
        <f t="shared" si="150"/>
        <v>-2452.901944411269</v>
      </c>
      <c r="P279" s="7">
        <f t="shared" si="151"/>
        <v>78.23042886243178</v>
      </c>
      <c r="Q279" s="7">
        <f t="shared" si="152"/>
        <v>-31.354831873984708</v>
      </c>
      <c r="R279" s="7">
        <f t="shared" si="153"/>
        <v>31.354831873984708</v>
      </c>
      <c r="S279" s="7" t="e">
        <f>IF(Q279&gt;0,ERFC(Q279),(1+ERF(R279)))</f>
        <v>#NUM!</v>
      </c>
      <c r="T279" s="7">
        <f t="shared" si="154"/>
        <v>1.0432980954919466</v>
      </c>
      <c r="U279" s="7">
        <f t="shared" si="155"/>
        <v>0.6331569519321155</v>
      </c>
      <c r="V279" s="7">
        <f>ERF(T279)</f>
        <v>0.8599073647538391</v>
      </c>
      <c r="W279" s="7">
        <f>ERF(U279)</f>
        <v>0.6294369291874335</v>
      </c>
      <c r="X279" s="7" t="e">
        <f t="shared" si="156"/>
        <v>#NUM!</v>
      </c>
      <c r="Z279" s="7">
        <f t="shared" si="157"/>
        <v>0</v>
      </c>
      <c r="AA279" s="7">
        <f t="shared" si="158"/>
        <v>1</v>
      </c>
      <c r="AB279" s="7">
        <f t="shared" si="159"/>
        <v>-2568.901944411269</v>
      </c>
      <c r="AC279" s="7">
        <f t="shared" si="160"/>
        <v>-32.837630852422954</v>
      </c>
      <c r="AD279" s="51">
        <f t="shared" si="161"/>
        <v>32.837630852422954</v>
      </c>
      <c r="AE279" s="1" t="e">
        <f>IF(AC279&gt;0,ERFC(AC279),(1+ERF(AD279)))</f>
        <v>#NUM!</v>
      </c>
      <c r="AF279" s="1" t="e">
        <f t="shared" si="162"/>
        <v>#DIV/0!</v>
      </c>
      <c r="AG279" s="1" t="e">
        <f t="shared" si="163"/>
        <v>#DIV/0!</v>
      </c>
      <c r="AH279" s="7" t="e">
        <f>ERF(AF279)</f>
        <v>#DIV/0!</v>
      </c>
      <c r="AI279" s="7" t="e">
        <f>ERF(AG279)</f>
        <v>#DIV/0!</v>
      </c>
      <c r="AJ279" s="7" t="e">
        <f t="shared" si="164"/>
        <v>#NUM!</v>
      </c>
      <c r="AL279" s="7">
        <f t="shared" si="165"/>
        <v>833.3333333333334</v>
      </c>
      <c r="AM279" s="7">
        <f t="shared" si="166"/>
        <v>0.0020764283165926375</v>
      </c>
      <c r="AN279" s="7">
        <f t="shared" si="167"/>
        <v>-1568.9019444112691</v>
      </c>
      <c r="AO279" s="7">
        <f t="shared" si="168"/>
        <v>-20.054881038300117</v>
      </c>
      <c r="AP279" s="7">
        <f t="shared" si="169"/>
        <v>20.054881038300117</v>
      </c>
      <c r="AQ279" s="51">
        <f>IF(AO279&gt;0,ERFC(AO279),(1+ERF(AP279)))</f>
        <v>2</v>
      </c>
      <c r="AR279" s="7">
        <f t="shared" si="170"/>
        <v>0.3553345272593507</v>
      </c>
      <c r="AS279" s="7">
        <f t="shared" si="171"/>
        <v>0.21564548729448568</v>
      </c>
      <c r="AT279" s="7">
        <f>ERF(AR279)</f>
        <v>0.3846974435948048</v>
      </c>
      <c r="AU279" s="7">
        <f>ERF(AS279)</f>
        <v>0.23961006404453</v>
      </c>
      <c r="AV279" s="7">
        <f t="shared" si="172"/>
        <v>0.00019139972010738098</v>
      </c>
      <c r="AW279" s="7">
        <f t="shared" si="173"/>
        <v>47.84993002684524</v>
      </c>
      <c r="AX279" s="7">
        <f t="shared" si="174"/>
        <v>25500</v>
      </c>
      <c r="AY279" s="1">
        <f t="shared" si="175"/>
        <v>25500</v>
      </c>
      <c r="AZ279" s="1">
        <f t="shared" si="176"/>
        <v>25500</v>
      </c>
      <c r="BA279" s="7">
        <f t="shared" si="177"/>
        <v>25500</v>
      </c>
      <c r="BB279">
        <f t="shared" si="178"/>
        <v>25500</v>
      </c>
      <c r="BC279" s="1">
        <f t="shared" si="179"/>
        <v>25500</v>
      </c>
      <c r="BD279" s="7">
        <f t="shared" si="180"/>
        <v>47.84993002684524</v>
      </c>
      <c r="BE279" s="7">
        <f t="shared" si="181"/>
        <v>25500</v>
      </c>
    </row>
    <row r="280" spans="10:57" ht="12.75">
      <c r="J280" s="7">
        <v>26000</v>
      </c>
      <c r="K280" s="7">
        <f t="shared" si="146"/>
        <v>96.66666666666667</v>
      </c>
      <c r="L280" s="7">
        <f t="shared" si="147"/>
        <v>1.0074125272201055</v>
      </c>
      <c r="M280" s="7">
        <f t="shared" si="148"/>
        <v>-0.007412527220105547</v>
      </c>
      <c r="N280" s="7">
        <f t="shared" si="149"/>
        <v>0.488437236450335</v>
      </c>
      <c r="O280" s="7">
        <f t="shared" si="150"/>
        <v>-2503.2725707722743</v>
      </c>
      <c r="P280" s="7">
        <f t="shared" si="151"/>
        <v>78.99367063252599</v>
      </c>
      <c r="Q280" s="7">
        <f t="shared" si="152"/>
        <v>-31.689533487022704</v>
      </c>
      <c r="R280" s="7">
        <f t="shared" si="153"/>
        <v>31.689533487022704</v>
      </c>
      <c r="S280" s="7" t="e">
        <f>IF(Q280&gt;0,ERFC(Q280),(1+ERF(R280)))</f>
        <v>#NUM!</v>
      </c>
      <c r="T280" s="7">
        <f t="shared" si="154"/>
        <v>1.0432980954919466</v>
      </c>
      <c r="U280" s="7">
        <f t="shared" si="155"/>
        <v>0.6331569519321155</v>
      </c>
      <c r="V280" s="7">
        <f>ERF(T280)</f>
        <v>0.8599073647538391</v>
      </c>
      <c r="W280" s="7">
        <f>ERF(U280)</f>
        <v>0.6294369291874335</v>
      </c>
      <c r="X280" s="7" t="e">
        <f t="shared" si="156"/>
        <v>#NUM!</v>
      </c>
      <c r="Z280" s="7">
        <f t="shared" si="157"/>
        <v>0</v>
      </c>
      <c r="AA280" s="7">
        <f t="shared" si="158"/>
        <v>1</v>
      </c>
      <c r="AB280" s="7">
        <f t="shared" si="159"/>
        <v>-2619.2725707722743</v>
      </c>
      <c r="AC280" s="7">
        <f t="shared" si="160"/>
        <v>-33.15800556929402</v>
      </c>
      <c r="AD280" s="51">
        <f t="shared" si="161"/>
        <v>33.15800556929402</v>
      </c>
      <c r="AE280" s="1" t="e">
        <f>IF(AC280&gt;0,ERFC(AC280),(1+ERF(AD280)))</f>
        <v>#NUM!</v>
      </c>
      <c r="AF280" s="1" t="e">
        <f t="shared" si="162"/>
        <v>#DIV/0!</v>
      </c>
      <c r="AG280" s="1" t="e">
        <f t="shared" si="163"/>
        <v>#DIV/0!</v>
      </c>
      <c r="AH280" s="7" t="e">
        <f>ERF(AF280)</f>
        <v>#DIV/0!</v>
      </c>
      <c r="AI280" s="7" t="e">
        <f>ERF(AG280)</f>
        <v>#DIV/0!</v>
      </c>
      <c r="AJ280" s="7" t="e">
        <f t="shared" si="164"/>
        <v>#NUM!</v>
      </c>
      <c r="AL280" s="7">
        <f t="shared" si="165"/>
        <v>833.3333333333334</v>
      </c>
      <c r="AM280" s="7">
        <f t="shared" si="166"/>
        <v>0.0020764283165926375</v>
      </c>
      <c r="AN280" s="7">
        <f t="shared" si="167"/>
        <v>-1619.2725707722743</v>
      </c>
      <c r="AO280" s="7">
        <f t="shared" si="168"/>
        <v>-20.498763480748188</v>
      </c>
      <c r="AP280" s="7">
        <f t="shared" si="169"/>
        <v>20.498763480748188</v>
      </c>
      <c r="AQ280" s="51">
        <f>IF(AO280&gt;0,ERFC(AO280),(1+ERF(AP280)))</f>
        <v>2</v>
      </c>
      <c r="AR280" s="7">
        <f t="shared" si="170"/>
        <v>0.3553345272593507</v>
      </c>
      <c r="AS280" s="7">
        <f t="shared" si="171"/>
        <v>0.21564548729448568</v>
      </c>
      <c r="AT280" s="7">
        <f>ERF(AR280)</f>
        <v>0.3846974435948048</v>
      </c>
      <c r="AU280" s="7">
        <f>ERF(AS280)</f>
        <v>0.23961006404453</v>
      </c>
      <c r="AV280" s="7">
        <f t="shared" si="172"/>
        <v>0.00019139972010738098</v>
      </c>
      <c r="AW280" s="7">
        <f t="shared" si="173"/>
        <v>47.84993002684524</v>
      </c>
      <c r="AX280" s="7">
        <f t="shared" si="174"/>
        <v>26000</v>
      </c>
      <c r="AY280" s="1">
        <f t="shared" si="175"/>
        <v>26000</v>
      </c>
      <c r="AZ280" s="1">
        <f t="shared" si="176"/>
        <v>26000</v>
      </c>
      <c r="BA280" s="7">
        <f t="shared" si="177"/>
        <v>26000</v>
      </c>
      <c r="BB280">
        <f t="shared" si="178"/>
        <v>26000</v>
      </c>
      <c r="BC280" s="1">
        <f t="shared" si="179"/>
        <v>26000</v>
      </c>
      <c r="BD280" s="7">
        <f t="shared" si="180"/>
        <v>47.84993002684524</v>
      </c>
      <c r="BE280" s="7">
        <f t="shared" si="181"/>
        <v>26000</v>
      </c>
    </row>
    <row r="281" spans="10:57" ht="12.75">
      <c r="J281" s="7">
        <v>26500</v>
      </c>
      <c r="K281" s="7">
        <f t="shared" si="146"/>
        <v>96.66666666666667</v>
      </c>
      <c r="L281" s="7">
        <f t="shared" si="147"/>
        <v>1.0074125272201055</v>
      </c>
      <c r="M281" s="7">
        <f t="shared" si="148"/>
        <v>-0.007412527220105547</v>
      </c>
      <c r="N281" s="7">
        <f t="shared" si="149"/>
        <v>0.488437236450335</v>
      </c>
      <c r="O281" s="7">
        <f t="shared" si="150"/>
        <v>-2553.6431971332795</v>
      </c>
      <c r="P281" s="7">
        <f t="shared" si="151"/>
        <v>79.74960814950754</v>
      </c>
      <c r="Q281" s="7">
        <f t="shared" si="152"/>
        <v>-32.02076168632621</v>
      </c>
      <c r="R281" s="7">
        <f t="shared" si="153"/>
        <v>32.02076168632621</v>
      </c>
      <c r="S281" s="7" t="e">
        <f>IF(Q281&gt;0,ERFC(Q281),(1+ERF(R281)))</f>
        <v>#NUM!</v>
      </c>
      <c r="T281" s="7">
        <f t="shared" si="154"/>
        <v>1.0432980954919466</v>
      </c>
      <c r="U281" s="7">
        <f t="shared" si="155"/>
        <v>0.6331569519321155</v>
      </c>
      <c r="V281" s="7">
        <f>ERF(T281)</f>
        <v>0.8599073647538391</v>
      </c>
      <c r="W281" s="7">
        <f>ERF(U281)</f>
        <v>0.6294369291874335</v>
      </c>
      <c r="X281" s="7" t="e">
        <f t="shared" si="156"/>
        <v>#NUM!</v>
      </c>
      <c r="Z281" s="7">
        <f t="shared" si="157"/>
        <v>0</v>
      </c>
      <c r="AA281" s="7">
        <f t="shared" si="158"/>
        <v>1</v>
      </c>
      <c r="AB281" s="7">
        <f t="shared" si="159"/>
        <v>-2669.6431971332795</v>
      </c>
      <c r="AC281" s="7">
        <f t="shared" si="160"/>
        <v>-33.475314287795214</v>
      </c>
      <c r="AD281" s="51">
        <f t="shared" si="161"/>
        <v>33.475314287795214</v>
      </c>
      <c r="AE281" s="1" t="e">
        <f>IF(AC281&gt;0,ERFC(AC281),(1+ERF(AD281)))</f>
        <v>#NUM!</v>
      </c>
      <c r="AF281" s="1" t="e">
        <f t="shared" si="162"/>
        <v>#DIV/0!</v>
      </c>
      <c r="AG281" s="1" t="e">
        <f t="shared" si="163"/>
        <v>#DIV/0!</v>
      </c>
      <c r="AH281" s="7" t="e">
        <f>ERF(AF281)</f>
        <v>#DIV/0!</v>
      </c>
      <c r="AI281" s="7" t="e">
        <f>ERF(AG281)</f>
        <v>#DIV/0!</v>
      </c>
      <c r="AJ281" s="7" t="e">
        <f t="shared" si="164"/>
        <v>#NUM!</v>
      </c>
      <c r="AL281" s="7">
        <f t="shared" si="165"/>
        <v>833.3333333333334</v>
      </c>
      <c r="AM281" s="7">
        <f t="shared" si="166"/>
        <v>0.0020764283165926375</v>
      </c>
      <c r="AN281" s="7">
        <f t="shared" si="167"/>
        <v>-1669.6431971332795</v>
      </c>
      <c r="AO281" s="7">
        <f t="shared" si="168"/>
        <v>-20.936067723407238</v>
      </c>
      <c r="AP281" s="7">
        <f t="shared" si="169"/>
        <v>20.936067723407238</v>
      </c>
      <c r="AQ281" s="51">
        <f>IF(AO281&gt;0,ERFC(AO281),(1+ERF(AP281)))</f>
        <v>2</v>
      </c>
      <c r="AR281" s="7">
        <f t="shared" si="170"/>
        <v>0.3553345272593507</v>
      </c>
      <c r="AS281" s="7">
        <f t="shared" si="171"/>
        <v>0.21564548729448568</v>
      </c>
      <c r="AT281" s="7">
        <f>ERF(AR281)</f>
        <v>0.3846974435948048</v>
      </c>
      <c r="AU281" s="7">
        <f>ERF(AS281)</f>
        <v>0.23961006404453</v>
      </c>
      <c r="AV281" s="7">
        <f t="shared" si="172"/>
        <v>0.00019139972010738098</v>
      </c>
      <c r="AW281" s="7">
        <f t="shared" si="173"/>
        <v>47.84993002684524</v>
      </c>
      <c r="AX281" s="7">
        <f t="shared" si="174"/>
        <v>26500</v>
      </c>
      <c r="AY281" s="1">
        <f t="shared" si="175"/>
        <v>26500</v>
      </c>
      <c r="AZ281" s="1">
        <f t="shared" si="176"/>
        <v>26500</v>
      </c>
      <c r="BA281" s="7">
        <f t="shared" si="177"/>
        <v>26500</v>
      </c>
      <c r="BB281">
        <f t="shared" si="178"/>
        <v>26500</v>
      </c>
      <c r="BC281" s="1">
        <f t="shared" si="179"/>
        <v>26500</v>
      </c>
      <c r="BD281" s="7">
        <f t="shared" si="180"/>
        <v>47.84993002684524</v>
      </c>
      <c r="BE281" s="7">
        <f t="shared" si="181"/>
        <v>26500</v>
      </c>
    </row>
    <row r="282" spans="10:57" ht="12.75">
      <c r="J282" s="7">
        <v>27000</v>
      </c>
      <c r="K282" s="7">
        <f t="shared" si="146"/>
        <v>96.66666666666667</v>
      </c>
      <c r="L282" s="7">
        <f t="shared" si="147"/>
        <v>1.0074125272201055</v>
      </c>
      <c r="M282" s="7">
        <f t="shared" si="148"/>
        <v>-0.007412527220105547</v>
      </c>
      <c r="N282" s="7">
        <f t="shared" si="149"/>
        <v>0.488437236450335</v>
      </c>
      <c r="O282" s="7">
        <f t="shared" si="150"/>
        <v>-2604.013823494285</v>
      </c>
      <c r="P282" s="7">
        <f t="shared" si="151"/>
        <v>80.49844718999243</v>
      </c>
      <c r="Q282" s="7">
        <f t="shared" si="152"/>
        <v>-32.348621798235335</v>
      </c>
      <c r="R282" s="7">
        <f t="shared" si="153"/>
        <v>32.348621798235335</v>
      </c>
      <c r="S282" s="7" t="e">
        <f>IF(Q282&gt;0,ERFC(Q282),(1+ERF(R282)))</f>
        <v>#NUM!</v>
      </c>
      <c r="T282" s="7">
        <f t="shared" si="154"/>
        <v>1.0432980954919466</v>
      </c>
      <c r="U282" s="7">
        <f t="shared" si="155"/>
        <v>0.6331569519321155</v>
      </c>
      <c r="V282" s="7">
        <f>ERF(T282)</f>
        <v>0.8599073647538391</v>
      </c>
      <c r="W282" s="7">
        <f>ERF(U282)</f>
        <v>0.6294369291874335</v>
      </c>
      <c r="X282" s="7" t="e">
        <f t="shared" si="156"/>
        <v>#NUM!</v>
      </c>
      <c r="Z282" s="7">
        <f t="shared" si="157"/>
        <v>0</v>
      </c>
      <c r="AA282" s="7">
        <f t="shared" si="158"/>
        <v>1</v>
      </c>
      <c r="AB282" s="7">
        <f t="shared" si="159"/>
        <v>-2720.013823494285</v>
      </c>
      <c r="AC282" s="7">
        <f t="shared" si="160"/>
        <v>-33.789643383735196</v>
      </c>
      <c r="AD282" s="51">
        <f t="shared" si="161"/>
        <v>33.789643383735196</v>
      </c>
      <c r="AE282" s="1" t="e">
        <f>IF(AC282&gt;0,ERFC(AC282),(1+ERF(AD282)))</f>
        <v>#NUM!</v>
      </c>
      <c r="AF282" s="1" t="e">
        <f t="shared" si="162"/>
        <v>#DIV/0!</v>
      </c>
      <c r="AG282" s="1" t="e">
        <f t="shared" si="163"/>
        <v>#DIV/0!</v>
      </c>
      <c r="AH282" s="7" t="e">
        <f>ERF(AF282)</f>
        <v>#DIV/0!</v>
      </c>
      <c r="AI282" s="7" t="e">
        <f>ERF(AG282)</f>
        <v>#DIV/0!</v>
      </c>
      <c r="AJ282" s="7" t="e">
        <f t="shared" si="164"/>
        <v>#NUM!</v>
      </c>
      <c r="AL282" s="7">
        <f t="shared" si="165"/>
        <v>833.3333333333334</v>
      </c>
      <c r="AM282" s="7">
        <f t="shared" si="166"/>
        <v>0.0020764283165926375</v>
      </c>
      <c r="AN282" s="7">
        <f t="shared" si="167"/>
        <v>-1720.0138234942851</v>
      </c>
      <c r="AO282" s="7">
        <f t="shared" si="168"/>
        <v>-21.36704350873637</v>
      </c>
      <c r="AP282" s="7">
        <f t="shared" si="169"/>
        <v>21.36704350873637</v>
      </c>
      <c r="AQ282" s="51">
        <f>IF(AO282&gt;0,ERFC(AO282),(1+ERF(AP282)))</f>
        <v>2</v>
      </c>
      <c r="AR282" s="7">
        <f t="shared" si="170"/>
        <v>0.3553345272593507</v>
      </c>
      <c r="AS282" s="7">
        <f t="shared" si="171"/>
        <v>0.21564548729448568</v>
      </c>
      <c r="AT282" s="7">
        <f>ERF(AR282)</f>
        <v>0.3846974435948048</v>
      </c>
      <c r="AU282" s="7">
        <f>ERF(AS282)</f>
        <v>0.23961006404453</v>
      </c>
      <c r="AV282" s="7">
        <f t="shared" si="172"/>
        <v>0.00019139972010738098</v>
      </c>
      <c r="AW282" s="7">
        <f t="shared" si="173"/>
        <v>47.84993002684524</v>
      </c>
      <c r="AX282" s="7">
        <f t="shared" si="174"/>
        <v>27000</v>
      </c>
      <c r="AY282" s="1">
        <f t="shared" si="175"/>
        <v>27000</v>
      </c>
      <c r="AZ282" s="1">
        <f t="shared" si="176"/>
        <v>27000</v>
      </c>
      <c r="BA282" s="7">
        <f t="shared" si="177"/>
        <v>27000</v>
      </c>
      <c r="BB282">
        <f t="shared" si="178"/>
        <v>27000</v>
      </c>
      <c r="BC282" s="1">
        <f t="shared" si="179"/>
        <v>27000</v>
      </c>
      <c r="BD282" s="7">
        <f t="shared" si="180"/>
        <v>47.84993002684524</v>
      </c>
      <c r="BE282" s="7">
        <f t="shared" si="181"/>
        <v>27000</v>
      </c>
    </row>
    <row r="283" spans="10:57" ht="12.75">
      <c r="J283" s="7">
        <v>27500</v>
      </c>
      <c r="K283" s="7">
        <f t="shared" si="146"/>
        <v>96.66666666666667</v>
      </c>
      <c r="L283" s="7">
        <f t="shared" si="147"/>
        <v>1.0074125272201055</v>
      </c>
      <c r="M283" s="7">
        <f t="shared" si="148"/>
        <v>-0.007412527220105547</v>
      </c>
      <c r="N283" s="7">
        <f t="shared" si="149"/>
        <v>0.488437236450335</v>
      </c>
      <c r="O283" s="7">
        <f t="shared" si="150"/>
        <v>-2654.3844498552903</v>
      </c>
      <c r="P283" s="7">
        <f t="shared" si="151"/>
        <v>81.24038404635961</v>
      </c>
      <c r="Q283" s="7">
        <f t="shared" si="152"/>
        <v>-32.673213956504355</v>
      </c>
      <c r="R283" s="7">
        <f t="shared" si="153"/>
        <v>32.673213956504355</v>
      </c>
      <c r="S283" s="7" t="e">
        <f>IF(Q283&gt;0,ERFC(Q283),(1+ERF(R283)))</f>
        <v>#NUM!</v>
      </c>
      <c r="T283" s="7">
        <f t="shared" si="154"/>
        <v>1.0432980954919466</v>
      </c>
      <c r="U283" s="7">
        <f t="shared" si="155"/>
        <v>0.6331569519321155</v>
      </c>
      <c r="V283" s="7">
        <f>ERF(T283)</f>
        <v>0.8599073647538391</v>
      </c>
      <c r="W283" s="7">
        <f>ERF(U283)</f>
        <v>0.6294369291874335</v>
      </c>
      <c r="X283" s="7" t="e">
        <f t="shared" si="156"/>
        <v>#NUM!</v>
      </c>
      <c r="Z283" s="7">
        <f t="shared" si="157"/>
        <v>0</v>
      </c>
      <c r="AA283" s="7">
        <f t="shared" si="158"/>
        <v>1</v>
      </c>
      <c r="AB283" s="7">
        <f t="shared" si="159"/>
        <v>-2770.3844498552903</v>
      </c>
      <c r="AC283" s="7">
        <f t="shared" si="160"/>
        <v>-34.101075251864614</v>
      </c>
      <c r="AD283" s="51">
        <f t="shared" si="161"/>
        <v>34.101075251864614</v>
      </c>
      <c r="AE283" s="1" t="e">
        <f>IF(AC283&gt;0,ERFC(AC283),(1+ERF(AD283)))</f>
        <v>#NUM!</v>
      </c>
      <c r="AF283" s="1" t="e">
        <f t="shared" si="162"/>
        <v>#DIV/0!</v>
      </c>
      <c r="AG283" s="1" t="e">
        <f t="shared" si="163"/>
        <v>#DIV/0!</v>
      </c>
      <c r="AH283" s="7" t="e">
        <f>ERF(AF283)</f>
        <v>#DIV/0!</v>
      </c>
      <c r="AI283" s="7" t="e">
        <f>ERF(AG283)</f>
        <v>#DIV/0!</v>
      </c>
      <c r="AJ283" s="7" t="e">
        <f t="shared" si="164"/>
        <v>#NUM!</v>
      </c>
      <c r="AL283" s="7">
        <f t="shared" si="165"/>
        <v>833.3333333333334</v>
      </c>
      <c r="AM283" s="7">
        <f t="shared" si="166"/>
        <v>0.0020764283165926375</v>
      </c>
      <c r="AN283" s="7">
        <f t="shared" si="167"/>
        <v>-1770.3844498552903</v>
      </c>
      <c r="AO283" s="7">
        <f t="shared" si="168"/>
        <v>-21.79192615393134</v>
      </c>
      <c r="AP283" s="7">
        <f t="shared" si="169"/>
        <v>21.79192615393134</v>
      </c>
      <c r="AQ283" s="51">
        <f>IF(AO283&gt;0,ERFC(AO283),(1+ERF(AP283)))</f>
        <v>2</v>
      </c>
      <c r="AR283" s="7">
        <f t="shared" si="170"/>
        <v>0.3553345272593507</v>
      </c>
      <c r="AS283" s="7">
        <f t="shared" si="171"/>
        <v>0.21564548729448568</v>
      </c>
      <c r="AT283" s="7">
        <f>ERF(AR283)</f>
        <v>0.3846974435948048</v>
      </c>
      <c r="AU283" s="7">
        <f>ERF(AS283)</f>
        <v>0.23961006404453</v>
      </c>
      <c r="AV283" s="7">
        <f t="shared" si="172"/>
        <v>0.00019139972010738098</v>
      </c>
      <c r="AW283" s="7">
        <f t="shared" si="173"/>
        <v>47.84993002684524</v>
      </c>
      <c r="AX283" s="7">
        <f t="shared" si="174"/>
        <v>27500</v>
      </c>
      <c r="AY283" s="1">
        <f t="shared" si="175"/>
        <v>27500</v>
      </c>
      <c r="AZ283" s="1">
        <f t="shared" si="176"/>
        <v>27500</v>
      </c>
      <c r="BA283" s="7">
        <f t="shared" si="177"/>
        <v>27500</v>
      </c>
      <c r="BB283">
        <f t="shared" si="178"/>
        <v>27500</v>
      </c>
      <c r="BC283" s="1">
        <f t="shared" si="179"/>
        <v>27500</v>
      </c>
      <c r="BD283" s="7">
        <f t="shared" si="180"/>
        <v>47.84993002684524</v>
      </c>
      <c r="BE283" s="7">
        <f t="shared" si="181"/>
        <v>27500</v>
      </c>
    </row>
    <row r="284" spans="10:57" ht="12.75">
      <c r="J284" s="7">
        <v>28000</v>
      </c>
      <c r="K284" s="7">
        <f t="shared" si="146"/>
        <v>96.66666666666667</v>
      </c>
      <c r="L284" s="7">
        <f t="shared" si="147"/>
        <v>1.0074125272201055</v>
      </c>
      <c r="M284" s="7">
        <f t="shared" si="148"/>
        <v>-0.007412527220105547</v>
      </c>
      <c r="N284" s="7">
        <f t="shared" si="149"/>
        <v>0.488437236450335</v>
      </c>
      <c r="O284" s="7">
        <f t="shared" si="150"/>
        <v>-2704.7550762162955</v>
      </c>
      <c r="P284" s="7">
        <f t="shared" si="151"/>
        <v>81.97560612767678</v>
      </c>
      <c r="Q284" s="7">
        <f t="shared" si="152"/>
        <v>-32.99463345234248</v>
      </c>
      <c r="R284" s="7">
        <f t="shared" si="153"/>
        <v>32.99463345234248</v>
      </c>
      <c r="S284" s="7" t="e">
        <f>IF(Q284&gt;0,ERFC(Q284),(1+ERF(R284)))</f>
        <v>#NUM!</v>
      </c>
      <c r="T284" s="7">
        <f t="shared" si="154"/>
        <v>1.0432980954919466</v>
      </c>
      <c r="U284" s="7">
        <f t="shared" si="155"/>
        <v>0.6331569519321155</v>
      </c>
      <c r="V284" s="7">
        <f>ERF(T284)</f>
        <v>0.8599073647538391</v>
      </c>
      <c r="W284" s="7">
        <f>ERF(U284)</f>
        <v>0.6294369291874335</v>
      </c>
      <c r="X284" s="7" t="e">
        <f t="shared" si="156"/>
        <v>#NUM!</v>
      </c>
      <c r="Z284" s="7">
        <f t="shared" si="157"/>
        <v>0</v>
      </c>
      <c r="AA284" s="7">
        <f t="shared" si="158"/>
        <v>1</v>
      </c>
      <c r="AB284" s="7">
        <f t="shared" si="159"/>
        <v>-2820.7550762162955</v>
      </c>
      <c r="AC284" s="7">
        <f t="shared" si="160"/>
        <v>-34.40968855811785</v>
      </c>
      <c r="AD284" s="51">
        <f t="shared" si="161"/>
        <v>34.40968855811785</v>
      </c>
      <c r="AE284" s="1" t="e">
        <f>IF(AC284&gt;0,ERFC(AC284),(1+ERF(AD284)))</f>
        <v>#NUM!</v>
      </c>
      <c r="AF284" s="1" t="e">
        <f t="shared" si="162"/>
        <v>#DIV/0!</v>
      </c>
      <c r="AG284" s="1" t="e">
        <f t="shared" si="163"/>
        <v>#DIV/0!</v>
      </c>
      <c r="AH284" s="7" t="e">
        <f>ERF(AF284)</f>
        <v>#DIV/0!</v>
      </c>
      <c r="AI284" s="7" t="e">
        <f>ERF(AG284)</f>
        <v>#DIV/0!</v>
      </c>
      <c r="AJ284" s="7" t="e">
        <f t="shared" si="164"/>
        <v>#NUM!</v>
      </c>
      <c r="AL284" s="7">
        <f t="shared" si="165"/>
        <v>833.3333333333334</v>
      </c>
      <c r="AM284" s="7">
        <f t="shared" si="166"/>
        <v>0.0020764283165926375</v>
      </c>
      <c r="AN284" s="7">
        <f t="shared" si="167"/>
        <v>-1820.7550762162955</v>
      </c>
      <c r="AO284" s="7">
        <f t="shared" si="168"/>
        <v>-22.210937646261186</v>
      </c>
      <c r="AP284" s="7">
        <f t="shared" si="169"/>
        <v>22.210937646261186</v>
      </c>
      <c r="AQ284" s="51">
        <f>IF(AO284&gt;0,ERFC(AO284),(1+ERF(AP284)))</f>
        <v>2</v>
      </c>
      <c r="AR284" s="7">
        <f t="shared" si="170"/>
        <v>0.3553345272593507</v>
      </c>
      <c r="AS284" s="7">
        <f t="shared" si="171"/>
        <v>0.21564548729448568</v>
      </c>
      <c r="AT284" s="7">
        <f>ERF(AR284)</f>
        <v>0.3846974435948048</v>
      </c>
      <c r="AU284" s="7">
        <f>ERF(AS284)</f>
        <v>0.23961006404453</v>
      </c>
      <c r="AV284" s="7">
        <f t="shared" si="172"/>
        <v>0.00019139972010738098</v>
      </c>
      <c r="AW284" s="7">
        <f t="shared" si="173"/>
        <v>47.84993002684524</v>
      </c>
      <c r="AX284" s="7">
        <f t="shared" si="174"/>
        <v>28000</v>
      </c>
      <c r="AY284" s="1">
        <f t="shared" si="175"/>
        <v>28000</v>
      </c>
      <c r="AZ284" s="1">
        <f t="shared" si="176"/>
        <v>28000</v>
      </c>
      <c r="BA284" s="7">
        <f t="shared" si="177"/>
        <v>28000</v>
      </c>
      <c r="BB284">
        <f t="shared" si="178"/>
        <v>28000</v>
      </c>
      <c r="BC284" s="1">
        <f t="shared" si="179"/>
        <v>28000</v>
      </c>
      <c r="BD284" s="7">
        <f t="shared" si="180"/>
        <v>47.84993002684524</v>
      </c>
      <c r="BE284" s="7">
        <f t="shared" si="181"/>
        <v>28000</v>
      </c>
    </row>
    <row r="285" spans="10:57" ht="12.75">
      <c r="J285" s="7">
        <v>28500</v>
      </c>
      <c r="K285" s="7">
        <f t="shared" si="146"/>
        <v>96.66666666666667</v>
      </c>
      <c r="L285" s="7">
        <f t="shared" si="147"/>
        <v>1.0074125272201055</v>
      </c>
      <c r="M285" s="7">
        <f t="shared" si="148"/>
        <v>-0.007412527220105547</v>
      </c>
      <c r="N285" s="7">
        <f t="shared" si="149"/>
        <v>0.488437236450335</v>
      </c>
      <c r="O285" s="7">
        <f t="shared" si="150"/>
        <v>-2755.1257025773007</v>
      </c>
      <c r="P285" s="7">
        <f t="shared" si="151"/>
        <v>82.70429251254133</v>
      </c>
      <c r="Q285" s="7">
        <f t="shared" si="152"/>
        <v>-33.312971054791525</v>
      </c>
      <c r="R285" s="7">
        <f t="shared" si="153"/>
        <v>33.312971054791525</v>
      </c>
      <c r="S285" s="7" t="e">
        <f>IF(Q285&gt;0,ERFC(Q285),(1+ERF(R285)))</f>
        <v>#NUM!</v>
      </c>
      <c r="T285" s="7">
        <f t="shared" si="154"/>
        <v>1.0432980954919466</v>
      </c>
      <c r="U285" s="7">
        <f t="shared" si="155"/>
        <v>0.6331569519321155</v>
      </c>
      <c r="V285" s="7">
        <f>ERF(T285)</f>
        <v>0.8599073647538391</v>
      </c>
      <c r="W285" s="7">
        <f>ERF(U285)</f>
        <v>0.6294369291874335</v>
      </c>
      <c r="X285" s="7" t="e">
        <f t="shared" si="156"/>
        <v>#NUM!</v>
      </c>
      <c r="Z285" s="7">
        <f t="shared" si="157"/>
        <v>0</v>
      </c>
      <c r="AA285" s="7">
        <f t="shared" si="158"/>
        <v>1</v>
      </c>
      <c r="AB285" s="7">
        <f t="shared" si="159"/>
        <v>-2871.1257025773007</v>
      </c>
      <c r="AC285" s="7">
        <f t="shared" si="160"/>
        <v>-34.71555847167088</v>
      </c>
      <c r="AD285" s="51">
        <f t="shared" si="161"/>
        <v>34.71555847167088</v>
      </c>
      <c r="AE285" s="1" t="e">
        <f>IF(AC285&gt;0,ERFC(AC285),(1+ERF(AD285)))</f>
        <v>#NUM!</v>
      </c>
      <c r="AF285" s="1" t="e">
        <f t="shared" si="162"/>
        <v>#DIV/0!</v>
      </c>
      <c r="AG285" s="1" t="e">
        <f t="shared" si="163"/>
        <v>#DIV/0!</v>
      </c>
      <c r="AH285" s="7" t="e">
        <f>ERF(AF285)</f>
        <v>#DIV/0!</v>
      </c>
      <c r="AI285" s="7" t="e">
        <f>ERF(AG285)</f>
        <v>#DIV/0!</v>
      </c>
      <c r="AJ285" s="7" t="e">
        <f t="shared" si="164"/>
        <v>#NUM!</v>
      </c>
      <c r="AL285" s="7">
        <f t="shared" si="165"/>
        <v>833.3333333333334</v>
      </c>
      <c r="AM285" s="7">
        <f t="shared" si="166"/>
        <v>0.0020764283165926375</v>
      </c>
      <c r="AN285" s="7">
        <f t="shared" si="167"/>
        <v>-1871.1257025773007</v>
      </c>
      <c r="AO285" s="7">
        <f t="shared" si="168"/>
        <v>-22.624287636504018</v>
      </c>
      <c r="AP285" s="7">
        <f t="shared" si="169"/>
        <v>22.624287636504018</v>
      </c>
      <c r="AQ285" s="51">
        <f>IF(AO285&gt;0,ERFC(AO285),(1+ERF(AP285)))</f>
        <v>2</v>
      </c>
      <c r="AR285" s="7">
        <f t="shared" si="170"/>
        <v>0.3553345272593507</v>
      </c>
      <c r="AS285" s="7">
        <f t="shared" si="171"/>
        <v>0.21564548729448568</v>
      </c>
      <c r="AT285" s="7">
        <f>ERF(AR285)</f>
        <v>0.3846974435948048</v>
      </c>
      <c r="AU285" s="7">
        <f>ERF(AS285)</f>
        <v>0.23961006404453</v>
      </c>
      <c r="AV285" s="7">
        <f t="shared" si="172"/>
        <v>0.00019139972010738098</v>
      </c>
      <c r="AW285" s="7">
        <f t="shared" si="173"/>
        <v>47.84993002684524</v>
      </c>
      <c r="AX285" s="7">
        <f t="shared" si="174"/>
        <v>28500</v>
      </c>
      <c r="AY285" s="1">
        <f t="shared" si="175"/>
        <v>28500</v>
      </c>
      <c r="AZ285" s="1">
        <f t="shared" si="176"/>
        <v>28500</v>
      </c>
      <c r="BA285" s="7">
        <f t="shared" si="177"/>
        <v>28500</v>
      </c>
      <c r="BB285">
        <f t="shared" si="178"/>
        <v>28500</v>
      </c>
      <c r="BC285" s="1">
        <f t="shared" si="179"/>
        <v>28500</v>
      </c>
      <c r="BD285" s="7">
        <f t="shared" si="180"/>
        <v>47.84993002684524</v>
      </c>
      <c r="BE285" s="7">
        <f t="shared" si="181"/>
        <v>28500</v>
      </c>
    </row>
    <row r="286" spans="10:57" ht="12.75">
      <c r="J286" s="7">
        <v>29000</v>
      </c>
      <c r="K286" s="7">
        <f t="shared" si="146"/>
        <v>96.66666666666667</v>
      </c>
      <c r="L286" s="7">
        <f t="shared" si="147"/>
        <v>1.0074125272201055</v>
      </c>
      <c r="M286" s="7">
        <f t="shared" si="148"/>
        <v>-0.007412527220105547</v>
      </c>
      <c r="N286" s="7">
        <f t="shared" si="149"/>
        <v>0.488437236450335</v>
      </c>
      <c r="O286" s="7">
        <f t="shared" si="150"/>
        <v>-2805.4963289383063</v>
      </c>
      <c r="P286" s="7">
        <f t="shared" si="151"/>
        <v>83.42661445845684</v>
      </c>
      <c r="Q286" s="7">
        <f t="shared" si="152"/>
        <v>-33.62831330444714</v>
      </c>
      <c r="R286" s="7">
        <f t="shared" si="153"/>
        <v>33.62831330444714</v>
      </c>
      <c r="S286" s="7" t="e">
        <f>IF(Q286&gt;0,ERFC(Q286),(1+ERF(R286)))</f>
        <v>#NUM!</v>
      </c>
      <c r="T286" s="7">
        <f t="shared" si="154"/>
        <v>1.0432980954919466</v>
      </c>
      <c r="U286" s="7">
        <f t="shared" si="155"/>
        <v>0.6331569519321155</v>
      </c>
      <c r="V286" s="7">
        <f>ERF(T286)</f>
        <v>0.8599073647538391</v>
      </c>
      <c r="W286" s="7">
        <f>ERF(U286)</f>
        <v>0.6294369291874335</v>
      </c>
      <c r="X286" s="7" t="e">
        <f t="shared" si="156"/>
        <v>#NUM!</v>
      </c>
      <c r="Z286" s="7">
        <f t="shared" si="157"/>
        <v>0</v>
      </c>
      <c r="AA286" s="7">
        <f t="shared" si="158"/>
        <v>1</v>
      </c>
      <c r="AB286" s="7">
        <f t="shared" si="159"/>
        <v>-2921.4963289383063</v>
      </c>
      <c r="AC286" s="7">
        <f t="shared" si="160"/>
        <v>-35.01875687875476</v>
      </c>
      <c r="AD286" s="51">
        <f t="shared" si="161"/>
        <v>35.01875687875476</v>
      </c>
      <c r="AE286" s="1" t="e">
        <f>IF(AC286&gt;0,ERFC(AC286),(1+ERF(AD286)))</f>
        <v>#NUM!</v>
      </c>
      <c r="AF286" s="1" t="e">
        <f t="shared" si="162"/>
        <v>#DIV/0!</v>
      </c>
      <c r="AG286" s="1" t="e">
        <f t="shared" si="163"/>
        <v>#DIV/0!</v>
      </c>
      <c r="AH286" s="7" t="e">
        <f>ERF(AF286)</f>
        <v>#DIV/0!</v>
      </c>
      <c r="AI286" s="7" t="e">
        <f>ERF(AG286)</f>
        <v>#DIV/0!</v>
      </c>
      <c r="AJ286" s="7" t="e">
        <f t="shared" si="164"/>
        <v>#NUM!</v>
      </c>
      <c r="AL286" s="7">
        <f t="shared" si="165"/>
        <v>833.3333333333334</v>
      </c>
      <c r="AM286" s="7">
        <f t="shared" si="166"/>
        <v>0.0020764283165926375</v>
      </c>
      <c r="AN286" s="7">
        <f t="shared" si="167"/>
        <v>-1921.4963289383063</v>
      </c>
      <c r="AO286" s="7">
        <f t="shared" si="168"/>
        <v>-23.032174341620152</v>
      </c>
      <c r="AP286" s="7">
        <f t="shared" si="169"/>
        <v>23.032174341620152</v>
      </c>
      <c r="AQ286" s="51">
        <f>IF(AO286&gt;0,ERFC(AO286),(1+ERF(AP286)))</f>
        <v>2</v>
      </c>
      <c r="AR286" s="7">
        <f t="shared" si="170"/>
        <v>0.3553345272593507</v>
      </c>
      <c r="AS286" s="7">
        <f t="shared" si="171"/>
        <v>0.21564548729448568</v>
      </c>
      <c r="AT286" s="7">
        <f>ERF(AR286)</f>
        <v>0.3846974435948048</v>
      </c>
      <c r="AU286" s="7">
        <f>ERF(AS286)</f>
        <v>0.23961006404453</v>
      </c>
      <c r="AV286" s="7">
        <f t="shared" si="172"/>
        <v>0.00019139972010738098</v>
      </c>
      <c r="AW286" s="7">
        <f t="shared" si="173"/>
        <v>47.84993002684524</v>
      </c>
      <c r="AX286" s="7">
        <f t="shared" si="174"/>
        <v>29000</v>
      </c>
      <c r="AY286" s="1">
        <f t="shared" si="175"/>
        <v>29000</v>
      </c>
      <c r="AZ286" s="1">
        <f t="shared" si="176"/>
        <v>29000</v>
      </c>
      <c r="BA286" s="7">
        <f t="shared" si="177"/>
        <v>29000</v>
      </c>
      <c r="BB286">
        <f t="shared" si="178"/>
        <v>29000</v>
      </c>
      <c r="BC286" s="1">
        <f t="shared" si="179"/>
        <v>29000</v>
      </c>
      <c r="BD286" s="7">
        <f t="shared" si="180"/>
        <v>47.84993002684524</v>
      </c>
      <c r="BE286" s="7">
        <f t="shared" si="181"/>
        <v>29000</v>
      </c>
    </row>
    <row r="287" spans="10:57" ht="12.75">
      <c r="J287" s="7">
        <v>29500</v>
      </c>
      <c r="K287" s="7">
        <f t="shared" si="146"/>
        <v>96.66666666666667</v>
      </c>
      <c r="L287" s="7">
        <f t="shared" si="147"/>
        <v>1.0074125272201055</v>
      </c>
      <c r="M287" s="7">
        <f t="shared" si="148"/>
        <v>-0.007412527220105547</v>
      </c>
      <c r="N287" s="7">
        <f t="shared" si="149"/>
        <v>0.488437236450335</v>
      </c>
      <c r="O287" s="7">
        <f t="shared" si="150"/>
        <v>-2855.8669552993115</v>
      </c>
      <c r="P287" s="7">
        <f t="shared" si="151"/>
        <v>84.14273587185052</v>
      </c>
      <c r="Q287" s="7">
        <f t="shared" si="152"/>
        <v>-33.940742783177384</v>
      </c>
      <c r="R287" s="7">
        <f t="shared" si="153"/>
        <v>33.940742783177384</v>
      </c>
      <c r="S287" s="7" t="e">
        <f>IF(Q287&gt;0,ERFC(Q287),(1+ERF(R287)))</f>
        <v>#NUM!</v>
      </c>
      <c r="T287" s="7">
        <f t="shared" si="154"/>
        <v>1.0432980954919466</v>
      </c>
      <c r="U287" s="7">
        <f t="shared" si="155"/>
        <v>0.6331569519321155</v>
      </c>
      <c r="V287" s="7">
        <f>ERF(T287)</f>
        <v>0.8599073647538391</v>
      </c>
      <c r="W287" s="7">
        <f>ERF(U287)</f>
        <v>0.6294369291874335</v>
      </c>
      <c r="X287" s="7" t="e">
        <f t="shared" si="156"/>
        <v>#NUM!</v>
      </c>
      <c r="Z287" s="7">
        <f t="shared" si="157"/>
        <v>0</v>
      </c>
      <c r="AA287" s="7">
        <f t="shared" si="158"/>
        <v>1</v>
      </c>
      <c r="AB287" s="7">
        <f t="shared" si="159"/>
        <v>-2971.8669552993115</v>
      </c>
      <c r="AC287" s="7">
        <f t="shared" si="160"/>
        <v>-35.31935257994782</v>
      </c>
      <c r="AD287" s="51">
        <f t="shared" si="161"/>
        <v>35.31935257994782</v>
      </c>
      <c r="AE287" s="1" t="e">
        <f>IF(AC287&gt;0,ERFC(AC287),(1+ERF(AD287)))</f>
        <v>#NUM!</v>
      </c>
      <c r="AF287" s="1" t="e">
        <f t="shared" si="162"/>
        <v>#DIV/0!</v>
      </c>
      <c r="AG287" s="1" t="e">
        <f t="shared" si="163"/>
        <v>#DIV/0!</v>
      </c>
      <c r="AH287" s="7" t="e">
        <f>ERF(AF287)</f>
        <v>#DIV/0!</v>
      </c>
      <c r="AI287" s="7" t="e">
        <f>ERF(AG287)</f>
        <v>#DIV/0!</v>
      </c>
      <c r="AJ287" s="7" t="e">
        <f t="shared" si="164"/>
        <v>#NUM!</v>
      </c>
      <c r="AL287" s="7">
        <f t="shared" si="165"/>
        <v>833.3333333333334</v>
      </c>
      <c r="AM287" s="7">
        <f t="shared" si="166"/>
        <v>0.0020764283165926375</v>
      </c>
      <c r="AN287" s="7">
        <f t="shared" si="167"/>
        <v>-1971.8669552993115</v>
      </c>
      <c r="AO287" s="7">
        <f t="shared" si="168"/>
        <v>-23.43478536640961</v>
      </c>
      <c r="AP287" s="7">
        <f t="shared" si="169"/>
        <v>23.43478536640961</v>
      </c>
      <c r="AQ287" s="51">
        <f>IF(AO287&gt;0,ERFC(AO287),(1+ERF(AP287)))</f>
        <v>2</v>
      </c>
      <c r="AR287" s="7">
        <f t="shared" si="170"/>
        <v>0.3553345272593507</v>
      </c>
      <c r="AS287" s="7">
        <f t="shared" si="171"/>
        <v>0.21564548729448568</v>
      </c>
      <c r="AT287" s="7">
        <f>ERF(AR287)</f>
        <v>0.3846974435948048</v>
      </c>
      <c r="AU287" s="7">
        <f>ERF(AS287)</f>
        <v>0.23961006404453</v>
      </c>
      <c r="AV287" s="7">
        <f t="shared" si="172"/>
        <v>0.00019139972010738098</v>
      </c>
      <c r="AW287" s="7">
        <f t="shared" si="173"/>
        <v>47.84993002684524</v>
      </c>
      <c r="AX287" s="7">
        <f t="shared" si="174"/>
        <v>29500</v>
      </c>
      <c r="AY287" s="1">
        <f t="shared" si="175"/>
        <v>29500</v>
      </c>
      <c r="AZ287" s="1">
        <f t="shared" si="176"/>
        <v>29500</v>
      </c>
      <c r="BA287" s="7">
        <f t="shared" si="177"/>
        <v>29500</v>
      </c>
      <c r="BB287">
        <f t="shared" si="178"/>
        <v>29500</v>
      </c>
      <c r="BC287" s="1">
        <f t="shared" si="179"/>
        <v>29500</v>
      </c>
      <c r="BD287" s="7">
        <f t="shared" si="180"/>
        <v>47.84993002684524</v>
      </c>
      <c r="BE287" s="7">
        <f t="shared" si="181"/>
        <v>29500</v>
      </c>
    </row>
    <row r="288" spans="10:57" ht="12.75">
      <c r="J288" s="7">
        <v>30000</v>
      </c>
      <c r="K288" s="7">
        <f t="shared" si="146"/>
        <v>96.66666666666667</v>
      </c>
      <c r="L288" s="7">
        <f t="shared" si="147"/>
        <v>1.0074125272201055</v>
      </c>
      <c r="M288" s="7">
        <f t="shared" si="148"/>
        <v>-0.007412527220105547</v>
      </c>
      <c r="N288" s="7">
        <f t="shared" si="149"/>
        <v>0.488437236450335</v>
      </c>
      <c r="O288" s="7">
        <f t="shared" si="150"/>
        <v>-2906.2375816603167</v>
      </c>
      <c r="P288" s="7">
        <f t="shared" si="151"/>
        <v>84.8528137423857</v>
      </c>
      <c r="Q288" s="7">
        <f t="shared" si="152"/>
        <v>-34.25033836218671</v>
      </c>
      <c r="R288" s="7">
        <f t="shared" si="153"/>
        <v>34.25033836218671</v>
      </c>
      <c r="S288" s="7" t="e">
        <f>IF(Q288&gt;0,ERFC(Q288),(1+ERF(R288)))</f>
        <v>#NUM!</v>
      </c>
      <c r="T288" s="7">
        <f t="shared" si="154"/>
        <v>1.0432980954919466</v>
      </c>
      <c r="U288" s="7">
        <f t="shared" si="155"/>
        <v>0.6331569519321155</v>
      </c>
      <c r="V288" s="7">
        <f>ERF(T288)</f>
        <v>0.8599073647538391</v>
      </c>
      <c r="W288" s="7">
        <f>ERF(U288)</f>
        <v>0.6294369291874335</v>
      </c>
      <c r="X288" s="7" t="e">
        <f t="shared" si="156"/>
        <v>#NUM!</v>
      </c>
      <c r="Z288" s="7">
        <f t="shared" si="157"/>
        <v>0</v>
      </c>
      <c r="AA288" s="7">
        <f t="shared" si="158"/>
        <v>1</v>
      </c>
      <c r="AB288" s="7">
        <f t="shared" si="159"/>
        <v>-3022.2375816603167</v>
      </c>
      <c r="AC288" s="7">
        <f t="shared" si="160"/>
        <v>-35.6174114724807</v>
      </c>
      <c r="AD288" s="51">
        <f t="shared" si="161"/>
        <v>35.6174114724807</v>
      </c>
      <c r="AE288" s="1" t="e">
        <f>IF(AC288&gt;0,ERFC(AC288),(1+ERF(AD288)))</f>
        <v>#NUM!</v>
      </c>
      <c r="AF288" s="1" t="e">
        <f t="shared" si="162"/>
        <v>#DIV/0!</v>
      </c>
      <c r="AG288" s="1" t="e">
        <f t="shared" si="163"/>
        <v>#DIV/0!</v>
      </c>
      <c r="AH288" s="7" t="e">
        <f>ERF(AF288)</f>
        <v>#DIV/0!</v>
      </c>
      <c r="AI288" s="7" t="e">
        <f>ERF(AG288)</f>
        <v>#DIV/0!</v>
      </c>
      <c r="AJ288" s="7" t="e">
        <f t="shared" si="164"/>
        <v>#NUM!</v>
      </c>
      <c r="AL288" s="7">
        <f t="shared" si="165"/>
        <v>833.3333333333334</v>
      </c>
      <c r="AM288" s="7">
        <f t="shared" si="166"/>
        <v>0.0020764283165926375</v>
      </c>
      <c r="AN288" s="7">
        <f t="shared" si="167"/>
        <v>-2022.2375816603167</v>
      </c>
      <c r="AO288" s="7">
        <f t="shared" si="168"/>
        <v>-23.832298452704908</v>
      </c>
      <c r="AP288" s="7">
        <f t="shared" si="169"/>
        <v>23.832298452704908</v>
      </c>
      <c r="AQ288" s="51">
        <f>IF(AO288&gt;0,ERFC(AO288),(1+ERF(AP288)))</f>
        <v>2</v>
      </c>
      <c r="AR288" s="7">
        <f t="shared" si="170"/>
        <v>0.3553345272593507</v>
      </c>
      <c r="AS288" s="7">
        <f t="shared" si="171"/>
        <v>0.21564548729448568</v>
      </c>
      <c r="AT288" s="7">
        <f>ERF(AR288)</f>
        <v>0.3846974435948048</v>
      </c>
      <c r="AU288" s="7">
        <f>ERF(AS288)</f>
        <v>0.23961006404453</v>
      </c>
      <c r="AV288" s="7">
        <f t="shared" si="172"/>
        <v>0.00019139972010738098</v>
      </c>
      <c r="AW288" s="7">
        <f t="shared" si="173"/>
        <v>47.84993002684524</v>
      </c>
      <c r="AX288" s="7">
        <f t="shared" si="174"/>
        <v>30000</v>
      </c>
      <c r="AY288" s="1">
        <f t="shared" si="175"/>
        <v>30000</v>
      </c>
      <c r="AZ288" s="1">
        <f t="shared" si="176"/>
        <v>30000</v>
      </c>
      <c r="BA288" s="7">
        <f t="shared" si="177"/>
        <v>30000</v>
      </c>
      <c r="BB288">
        <f t="shared" si="178"/>
        <v>30000</v>
      </c>
      <c r="BC288" s="1">
        <f t="shared" si="179"/>
        <v>30000</v>
      </c>
      <c r="BD288" s="7">
        <f t="shared" si="180"/>
        <v>47.84993002684524</v>
      </c>
      <c r="BE288" s="7">
        <f t="shared" si="181"/>
        <v>30000</v>
      </c>
    </row>
    <row r="289" spans="10:57" ht="12.75">
      <c r="J289" s="7">
        <v>30500</v>
      </c>
      <c r="K289" s="7">
        <f t="shared" si="146"/>
        <v>96.66666666666667</v>
      </c>
      <c r="L289" s="7">
        <f t="shared" si="147"/>
        <v>1.0074125272201055</v>
      </c>
      <c r="M289" s="7">
        <f t="shared" si="148"/>
        <v>-0.007412527220105547</v>
      </c>
      <c r="N289" s="7">
        <f t="shared" si="149"/>
        <v>0.488437236450335</v>
      </c>
      <c r="O289" s="7">
        <f t="shared" si="150"/>
        <v>-2956.608208021322</v>
      </c>
      <c r="P289" s="7">
        <f t="shared" si="151"/>
        <v>85.55699854482975</v>
      </c>
      <c r="Q289" s="7">
        <f t="shared" si="152"/>
        <v>-34.557175430507094</v>
      </c>
      <c r="R289" s="7">
        <f t="shared" si="153"/>
        <v>34.557175430507094</v>
      </c>
      <c r="S289" s="7" t="e">
        <f>IF(Q289&gt;0,ERFC(Q289),(1+ERF(R289)))</f>
        <v>#NUM!</v>
      </c>
      <c r="T289" s="7">
        <f t="shared" si="154"/>
        <v>1.0432980954919466</v>
      </c>
      <c r="U289" s="7">
        <f t="shared" si="155"/>
        <v>0.6331569519321155</v>
      </c>
      <c r="V289" s="7">
        <f>ERF(T289)</f>
        <v>0.8599073647538391</v>
      </c>
      <c r="W289" s="7">
        <f>ERF(U289)</f>
        <v>0.6294369291874335</v>
      </c>
      <c r="X289" s="7" t="e">
        <f t="shared" si="156"/>
        <v>#NUM!</v>
      </c>
      <c r="Z289" s="7">
        <f t="shared" si="157"/>
        <v>0</v>
      </c>
      <c r="AA289" s="7">
        <f t="shared" si="158"/>
        <v>1</v>
      </c>
      <c r="AB289" s="7">
        <f t="shared" si="159"/>
        <v>-3072.608208021322</v>
      </c>
      <c r="AC289" s="7">
        <f t="shared" si="160"/>
        <v>-35.91299671892243</v>
      </c>
      <c r="AD289" s="51">
        <f t="shared" si="161"/>
        <v>35.91299671892243</v>
      </c>
      <c r="AE289" s="1" t="e">
        <f>IF(AC289&gt;0,ERFC(AC289),(1+ERF(AD289)))</f>
        <v>#NUM!</v>
      </c>
      <c r="AF289" s="1" t="e">
        <f t="shared" si="162"/>
        <v>#DIV/0!</v>
      </c>
      <c r="AG289" s="1" t="e">
        <f t="shared" si="163"/>
        <v>#DIV/0!</v>
      </c>
      <c r="AH289" s="7" t="e">
        <f>ERF(AF289)</f>
        <v>#DIV/0!</v>
      </c>
      <c r="AI289" s="7" t="e">
        <f>ERF(AG289)</f>
        <v>#DIV/0!</v>
      </c>
      <c r="AJ289" s="7" t="e">
        <f t="shared" si="164"/>
        <v>#NUM!</v>
      </c>
      <c r="AL289" s="7">
        <f t="shared" si="165"/>
        <v>833.3333333333334</v>
      </c>
      <c r="AM289" s="7">
        <f t="shared" si="166"/>
        <v>0.0020764283165926375</v>
      </c>
      <c r="AN289" s="7">
        <f t="shared" si="167"/>
        <v>-2072.608208021322</v>
      </c>
      <c r="AO289" s="7">
        <f t="shared" si="168"/>
        <v>-24.224882163617817</v>
      </c>
      <c r="AP289" s="7">
        <f t="shared" si="169"/>
        <v>24.224882163617817</v>
      </c>
      <c r="AQ289" s="51">
        <f>IF(AO289&gt;0,ERFC(AO289),(1+ERF(AP289)))</f>
        <v>2</v>
      </c>
      <c r="AR289" s="7">
        <f t="shared" si="170"/>
        <v>0.3553345272593507</v>
      </c>
      <c r="AS289" s="7">
        <f t="shared" si="171"/>
        <v>0.21564548729448568</v>
      </c>
      <c r="AT289" s="7">
        <f>ERF(AR289)</f>
        <v>0.3846974435948048</v>
      </c>
      <c r="AU289" s="7">
        <f>ERF(AS289)</f>
        <v>0.23961006404453</v>
      </c>
      <c r="AV289" s="7">
        <f t="shared" si="172"/>
        <v>0.00019139972010738098</v>
      </c>
      <c r="AW289" s="7">
        <f t="shared" si="173"/>
        <v>47.84993002684524</v>
      </c>
      <c r="AX289" s="7">
        <f t="shared" si="174"/>
        <v>30500</v>
      </c>
      <c r="AY289" s="1">
        <f t="shared" si="175"/>
        <v>30500</v>
      </c>
      <c r="AZ289" s="1">
        <f t="shared" si="176"/>
        <v>30500</v>
      </c>
      <c r="BA289" s="7">
        <f t="shared" si="177"/>
        <v>30500</v>
      </c>
      <c r="BB289">
        <f t="shared" si="178"/>
        <v>30500</v>
      </c>
      <c r="BC289" s="1">
        <f t="shared" si="179"/>
        <v>30500</v>
      </c>
      <c r="BD289" s="7">
        <f t="shared" si="180"/>
        <v>47.84993002684524</v>
      </c>
      <c r="BE289" s="7">
        <f t="shared" si="181"/>
        <v>30500</v>
      </c>
    </row>
    <row r="290" spans="10:57" ht="12.75">
      <c r="J290" s="7">
        <v>31000</v>
      </c>
      <c r="K290" s="7">
        <f t="shared" si="146"/>
        <v>96.66666666666667</v>
      </c>
      <c r="L290" s="7">
        <f t="shared" si="147"/>
        <v>1.0074125272201055</v>
      </c>
      <c r="M290" s="7">
        <f t="shared" si="148"/>
        <v>-0.007412527220105547</v>
      </c>
      <c r="N290" s="7">
        <f t="shared" si="149"/>
        <v>0.488437236450335</v>
      </c>
      <c r="O290" s="7">
        <f t="shared" si="150"/>
        <v>-3006.978834382327</v>
      </c>
      <c r="P290" s="7">
        <f t="shared" si="151"/>
        <v>86.2554346113913</v>
      </c>
      <c r="Q290" s="7">
        <f t="shared" si="152"/>
        <v>-34.86132610576646</v>
      </c>
      <c r="R290" s="7">
        <f t="shared" si="153"/>
        <v>34.86132610576646</v>
      </c>
      <c r="S290" s="7" t="e">
        <f>IF(Q290&gt;0,ERFC(Q290),(1+ERF(R290)))</f>
        <v>#NUM!</v>
      </c>
      <c r="T290" s="7">
        <f t="shared" si="154"/>
        <v>1.0432980954919466</v>
      </c>
      <c r="U290" s="7">
        <f t="shared" si="155"/>
        <v>0.6331569519321155</v>
      </c>
      <c r="V290" s="7">
        <f>ERF(T290)</f>
        <v>0.8599073647538391</v>
      </c>
      <c r="W290" s="7">
        <f>ERF(U290)</f>
        <v>0.6294369291874335</v>
      </c>
      <c r="X290" s="7" t="e">
        <f t="shared" si="156"/>
        <v>#NUM!</v>
      </c>
      <c r="Z290" s="7">
        <f t="shared" si="157"/>
        <v>0</v>
      </c>
      <c r="AA290" s="7">
        <f t="shared" si="158"/>
        <v>1</v>
      </c>
      <c r="AB290" s="7">
        <f t="shared" si="159"/>
        <v>-3122.978834382327</v>
      </c>
      <c r="AC290" s="7">
        <f t="shared" si="160"/>
        <v>-36.206168903470946</v>
      </c>
      <c r="AD290" s="51">
        <f t="shared" si="161"/>
        <v>36.206168903470946</v>
      </c>
      <c r="AE290" s="1" t="e">
        <f>IF(AC290&gt;0,ERFC(AC290),(1+ERF(AD290)))</f>
        <v>#NUM!</v>
      </c>
      <c r="AF290" s="1" t="e">
        <f t="shared" si="162"/>
        <v>#DIV/0!</v>
      </c>
      <c r="AG290" s="1" t="e">
        <f t="shared" si="163"/>
        <v>#DIV/0!</v>
      </c>
      <c r="AH290" s="7" t="e">
        <f>ERF(AF290)</f>
        <v>#DIV/0!</v>
      </c>
      <c r="AI290" s="7" t="e">
        <f>ERF(AG290)</f>
        <v>#DIV/0!</v>
      </c>
      <c r="AJ290" s="7" t="e">
        <f t="shared" si="164"/>
        <v>#NUM!</v>
      </c>
      <c r="AL290" s="7">
        <f t="shared" si="165"/>
        <v>833.3333333333334</v>
      </c>
      <c r="AM290" s="7">
        <f t="shared" si="166"/>
        <v>0.0020764283165926375</v>
      </c>
      <c r="AN290" s="7">
        <f t="shared" si="167"/>
        <v>-2122.978834382327</v>
      </c>
      <c r="AO290" s="7">
        <f t="shared" si="168"/>
        <v>-24.612696509466737</v>
      </c>
      <c r="AP290" s="7">
        <f t="shared" si="169"/>
        <v>24.612696509466737</v>
      </c>
      <c r="AQ290" s="51">
        <f>IF(AO290&gt;0,ERFC(AO290),(1+ERF(AP290)))</f>
        <v>2</v>
      </c>
      <c r="AR290" s="7">
        <f t="shared" si="170"/>
        <v>0.3553345272593507</v>
      </c>
      <c r="AS290" s="7">
        <f t="shared" si="171"/>
        <v>0.21564548729448568</v>
      </c>
      <c r="AT290" s="7">
        <f>ERF(AR290)</f>
        <v>0.3846974435948048</v>
      </c>
      <c r="AU290" s="7">
        <f>ERF(AS290)</f>
        <v>0.23961006404453</v>
      </c>
      <c r="AV290" s="7">
        <f t="shared" si="172"/>
        <v>0.00019139972010738098</v>
      </c>
      <c r="AW290" s="7">
        <f t="shared" si="173"/>
        <v>47.84993002684524</v>
      </c>
      <c r="AX290" s="7">
        <f t="shared" si="174"/>
        <v>31000</v>
      </c>
      <c r="AY290" s="1">
        <f t="shared" si="175"/>
        <v>31000</v>
      </c>
      <c r="AZ290" s="1">
        <f t="shared" si="176"/>
        <v>31000</v>
      </c>
      <c r="BA290" s="7">
        <f t="shared" si="177"/>
        <v>31000</v>
      </c>
      <c r="BB290">
        <f t="shared" si="178"/>
        <v>31000</v>
      </c>
      <c r="BC290" s="1">
        <f t="shared" si="179"/>
        <v>31000</v>
      </c>
      <c r="BD290" s="7">
        <f t="shared" si="180"/>
        <v>47.84993002684524</v>
      </c>
      <c r="BE290" s="7">
        <f t="shared" si="181"/>
        <v>31000</v>
      </c>
    </row>
    <row r="291" spans="10:57" ht="12.75">
      <c r="J291" s="7">
        <v>31500</v>
      </c>
      <c r="K291" s="7">
        <f t="shared" si="146"/>
        <v>96.66666666666667</v>
      </c>
      <c r="L291" s="7">
        <f t="shared" si="147"/>
        <v>1.0074125272201055</v>
      </c>
      <c r="M291" s="7">
        <f t="shared" si="148"/>
        <v>-0.007412527220105547</v>
      </c>
      <c r="N291" s="7">
        <f t="shared" si="149"/>
        <v>0.488437236450335</v>
      </c>
      <c r="O291" s="7">
        <f t="shared" si="150"/>
        <v>-3057.3494607433327</v>
      </c>
      <c r="P291" s="7">
        <f t="shared" si="151"/>
        <v>86.94826047713663</v>
      </c>
      <c r="Q291" s="7">
        <f t="shared" si="152"/>
        <v>-35.162859428881546</v>
      </c>
      <c r="R291" s="7">
        <f t="shared" si="153"/>
        <v>35.162859428881546</v>
      </c>
      <c r="S291" s="7" t="e">
        <f>IF(Q291&gt;0,ERFC(Q291),(1+ERF(R291)))</f>
        <v>#NUM!</v>
      </c>
      <c r="T291" s="7">
        <f t="shared" si="154"/>
        <v>1.0432980954919466</v>
      </c>
      <c r="U291" s="7">
        <f t="shared" si="155"/>
        <v>0.6331569519321155</v>
      </c>
      <c r="V291" s="7">
        <f>ERF(T291)</f>
        <v>0.8599073647538391</v>
      </c>
      <c r="W291" s="7">
        <f>ERF(U291)</f>
        <v>0.6294369291874335</v>
      </c>
      <c r="X291" s="7" t="e">
        <f t="shared" si="156"/>
        <v>#NUM!</v>
      </c>
      <c r="Z291" s="7">
        <f t="shared" si="157"/>
        <v>0</v>
      </c>
      <c r="AA291" s="7">
        <f t="shared" si="158"/>
        <v>1</v>
      </c>
      <c r="AB291" s="7">
        <f t="shared" si="159"/>
        <v>-3173.3494607433327</v>
      </c>
      <c r="AC291" s="7">
        <f t="shared" si="160"/>
        <v>-36.49698617694344</v>
      </c>
      <c r="AD291" s="51">
        <f t="shared" si="161"/>
        <v>36.49698617694344</v>
      </c>
      <c r="AE291" s="1" t="e">
        <f>IF(AC291&gt;0,ERFC(AC291),(1+ERF(AD291)))</f>
        <v>#NUM!</v>
      </c>
      <c r="AF291" s="1" t="e">
        <f t="shared" si="162"/>
        <v>#DIV/0!</v>
      </c>
      <c r="AG291" s="1" t="e">
        <f t="shared" si="163"/>
        <v>#DIV/0!</v>
      </c>
      <c r="AH291" s="7" t="e">
        <f>ERF(AF291)</f>
        <v>#DIV/0!</v>
      </c>
      <c r="AI291" s="7" t="e">
        <f>ERF(AG291)</f>
        <v>#DIV/0!</v>
      </c>
      <c r="AJ291" s="7" t="e">
        <f t="shared" si="164"/>
        <v>#NUM!</v>
      </c>
      <c r="AL291" s="7">
        <f t="shared" si="165"/>
        <v>833.3333333333334</v>
      </c>
      <c r="AM291" s="7">
        <f t="shared" si="166"/>
        <v>0.0020764283165926375</v>
      </c>
      <c r="AN291" s="7">
        <f t="shared" si="167"/>
        <v>-2173.3494607433327</v>
      </c>
      <c r="AO291" s="7">
        <f t="shared" si="168"/>
        <v>-24.99589352123753</v>
      </c>
      <c r="AP291" s="7">
        <f t="shared" si="169"/>
        <v>24.99589352123753</v>
      </c>
      <c r="AQ291" s="51">
        <f>IF(AO291&gt;0,ERFC(AO291),(1+ERF(AP291)))</f>
        <v>2</v>
      </c>
      <c r="AR291" s="7">
        <f t="shared" si="170"/>
        <v>0.3553345272593507</v>
      </c>
      <c r="AS291" s="7">
        <f t="shared" si="171"/>
        <v>0.21564548729448568</v>
      </c>
      <c r="AT291" s="7">
        <f>ERF(AR291)</f>
        <v>0.3846974435948048</v>
      </c>
      <c r="AU291" s="7">
        <f>ERF(AS291)</f>
        <v>0.23961006404453</v>
      </c>
      <c r="AV291" s="7">
        <f t="shared" si="172"/>
        <v>0.00019139972010738098</v>
      </c>
      <c r="AW291" s="7">
        <f t="shared" si="173"/>
        <v>47.84993002684524</v>
      </c>
      <c r="AX291" s="7">
        <f t="shared" si="174"/>
        <v>31500</v>
      </c>
      <c r="AY291" s="1">
        <f t="shared" si="175"/>
        <v>31500</v>
      </c>
      <c r="AZ291" s="1">
        <f t="shared" si="176"/>
        <v>31500</v>
      </c>
      <c r="BA291" s="7">
        <f t="shared" si="177"/>
        <v>31500</v>
      </c>
      <c r="BB291">
        <f t="shared" si="178"/>
        <v>31500</v>
      </c>
      <c r="BC291" s="1">
        <f t="shared" si="179"/>
        <v>31500</v>
      </c>
      <c r="BD291" s="7">
        <f t="shared" si="180"/>
        <v>47.84993002684524</v>
      </c>
      <c r="BE291" s="7">
        <f t="shared" si="181"/>
        <v>31500</v>
      </c>
    </row>
    <row r="292" spans="10:57" ht="12.75">
      <c r="J292" s="7">
        <v>32000</v>
      </c>
      <c r="K292" s="7">
        <f t="shared" si="146"/>
        <v>96.66666666666667</v>
      </c>
      <c r="L292" s="7">
        <f t="shared" si="147"/>
        <v>1.0074125272201055</v>
      </c>
      <c r="M292" s="7">
        <f t="shared" si="148"/>
        <v>-0.007412527220105547</v>
      </c>
      <c r="N292" s="7">
        <f t="shared" si="149"/>
        <v>0.488437236450335</v>
      </c>
      <c r="O292" s="7">
        <f t="shared" si="150"/>
        <v>-3107.720087104338</v>
      </c>
      <c r="P292" s="7">
        <f t="shared" si="151"/>
        <v>87.63560920082658</v>
      </c>
      <c r="Q292" s="7">
        <f t="shared" si="152"/>
        <v>-35.461841544145116</v>
      </c>
      <c r="R292" s="7">
        <f t="shared" si="153"/>
        <v>35.461841544145116</v>
      </c>
      <c r="S292" s="7" t="e">
        <f>IF(Q292&gt;0,ERFC(Q292),(1+ERF(R292)))</f>
        <v>#NUM!</v>
      </c>
      <c r="T292" s="7">
        <f t="shared" si="154"/>
        <v>1.0432980954919466</v>
      </c>
      <c r="U292" s="7">
        <f t="shared" si="155"/>
        <v>0.6331569519321155</v>
      </c>
      <c r="V292" s="7">
        <f>ERF(T292)</f>
        <v>0.8599073647538391</v>
      </c>
      <c r="W292" s="7">
        <f>ERF(U292)</f>
        <v>0.6294369291874335</v>
      </c>
      <c r="X292" s="7" t="e">
        <f t="shared" si="156"/>
        <v>#NUM!</v>
      </c>
      <c r="Z292" s="7">
        <f t="shared" si="157"/>
        <v>0</v>
      </c>
      <c r="AA292" s="7">
        <f t="shared" si="158"/>
        <v>1</v>
      </c>
      <c r="AB292" s="7">
        <f t="shared" si="159"/>
        <v>-3223.720087104338</v>
      </c>
      <c r="AC292" s="7">
        <f t="shared" si="160"/>
        <v>-36.785504391449265</v>
      </c>
      <c r="AD292" s="51">
        <f t="shared" si="161"/>
        <v>36.785504391449265</v>
      </c>
      <c r="AE292" s="1" t="e">
        <f>IF(AC292&gt;0,ERFC(AC292),(1+ERF(AD292)))</f>
        <v>#NUM!</v>
      </c>
      <c r="AF292" s="1" t="e">
        <f t="shared" si="162"/>
        <v>#DIV/0!</v>
      </c>
      <c r="AG292" s="1" t="e">
        <f t="shared" si="163"/>
        <v>#DIV/0!</v>
      </c>
      <c r="AH292" s="7" t="e">
        <f>ERF(AF292)</f>
        <v>#DIV/0!</v>
      </c>
      <c r="AI292" s="7" t="e">
        <f>ERF(AG292)</f>
        <v>#DIV/0!</v>
      </c>
      <c r="AJ292" s="7" t="e">
        <f t="shared" si="164"/>
        <v>#NUM!</v>
      </c>
      <c r="AL292" s="7">
        <f t="shared" si="165"/>
        <v>833.3333333333334</v>
      </c>
      <c r="AM292" s="7">
        <f t="shared" si="166"/>
        <v>0.0020764283165926375</v>
      </c>
      <c r="AN292" s="7">
        <f t="shared" si="167"/>
        <v>-2223.720087104338</v>
      </c>
      <c r="AO292" s="7">
        <f t="shared" si="168"/>
        <v>-25.374617776758306</v>
      </c>
      <c r="AP292" s="7">
        <f t="shared" si="169"/>
        <v>25.374617776758306</v>
      </c>
      <c r="AQ292" s="51">
        <f>IF(AO292&gt;0,ERFC(AO292),(1+ERF(AP292)))</f>
        <v>2</v>
      </c>
      <c r="AR292" s="7">
        <f t="shared" si="170"/>
        <v>0.3553345272593507</v>
      </c>
      <c r="AS292" s="7">
        <f t="shared" si="171"/>
        <v>0.21564548729448568</v>
      </c>
      <c r="AT292" s="7">
        <f>ERF(AR292)</f>
        <v>0.3846974435948048</v>
      </c>
      <c r="AU292" s="7">
        <f>ERF(AS292)</f>
        <v>0.23961006404453</v>
      </c>
      <c r="AV292" s="7">
        <f t="shared" si="172"/>
        <v>0.00019139972010738098</v>
      </c>
      <c r="AW292" s="7">
        <f t="shared" si="173"/>
        <v>47.84993002684524</v>
      </c>
      <c r="AX292" s="7">
        <f t="shared" si="174"/>
        <v>32000</v>
      </c>
      <c r="AY292" s="1">
        <f t="shared" si="175"/>
        <v>32000</v>
      </c>
      <c r="AZ292" s="1">
        <f t="shared" si="176"/>
        <v>32000</v>
      </c>
      <c r="BA292" s="7">
        <f t="shared" si="177"/>
        <v>32000</v>
      </c>
      <c r="BB292">
        <f t="shared" si="178"/>
        <v>32000</v>
      </c>
      <c r="BC292" s="1">
        <f t="shared" si="179"/>
        <v>32000</v>
      </c>
      <c r="BD292" s="7">
        <f t="shared" si="180"/>
        <v>47.84993002684524</v>
      </c>
      <c r="BE292" s="7">
        <f t="shared" si="181"/>
        <v>32000</v>
      </c>
    </row>
    <row r="293" spans="10:57" ht="12.75">
      <c r="J293" s="7">
        <v>32500</v>
      </c>
      <c r="K293" s="7">
        <f t="shared" si="146"/>
        <v>96.66666666666667</v>
      </c>
      <c r="L293" s="7">
        <f t="shared" si="147"/>
        <v>1.0074125272201055</v>
      </c>
      <c r="M293" s="7">
        <f t="shared" si="148"/>
        <v>-0.007412527220105547</v>
      </c>
      <c r="N293" s="7">
        <f t="shared" si="149"/>
        <v>0.488437236450335</v>
      </c>
      <c r="O293" s="7">
        <f t="shared" si="150"/>
        <v>-3158.090713465343</v>
      </c>
      <c r="P293" s="7">
        <f t="shared" si="151"/>
        <v>88.31760866327846</v>
      </c>
      <c r="Q293" s="7">
        <f t="shared" si="152"/>
        <v>-35.75833586602129</v>
      </c>
      <c r="R293" s="7">
        <f t="shared" si="153"/>
        <v>35.75833586602129</v>
      </c>
      <c r="S293" s="7" t="e">
        <f>IF(Q293&gt;0,ERFC(Q293),(1+ERF(R293)))</f>
        <v>#NUM!</v>
      </c>
      <c r="T293" s="7">
        <f t="shared" si="154"/>
        <v>1.0432980954919466</v>
      </c>
      <c r="U293" s="7">
        <f t="shared" si="155"/>
        <v>0.6331569519321155</v>
      </c>
      <c r="V293" s="7">
        <f>ERF(T293)</f>
        <v>0.8599073647538391</v>
      </c>
      <c r="W293" s="7">
        <f>ERF(U293)</f>
        <v>0.6294369291874335</v>
      </c>
      <c r="X293" s="7" t="e">
        <f t="shared" si="156"/>
        <v>#NUM!</v>
      </c>
      <c r="Z293" s="7">
        <f t="shared" si="157"/>
        <v>0</v>
      </c>
      <c r="AA293" s="7">
        <f t="shared" si="158"/>
        <v>1</v>
      </c>
      <c r="AB293" s="7">
        <f t="shared" si="159"/>
        <v>-3274.090713465343</v>
      </c>
      <c r="AC293" s="7">
        <f t="shared" si="160"/>
        <v>-37.07177722562902</v>
      </c>
      <c r="AD293" s="51">
        <f t="shared" si="161"/>
        <v>37.07177722562902</v>
      </c>
      <c r="AE293" s="1" t="e">
        <f>IF(AC293&gt;0,ERFC(AC293),(1+ERF(AD293)))</f>
        <v>#NUM!</v>
      </c>
      <c r="AF293" s="1" t="e">
        <f t="shared" si="162"/>
        <v>#DIV/0!</v>
      </c>
      <c r="AG293" s="1" t="e">
        <f t="shared" si="163"/>
        <v>#DIV/0!</v>
      </c>
      <c r="AH293" s="7" t="e">
        <f>ERF(AF293)</f>
        <v>#DIV/0!</v>
      </c>
      <c r="AI293" s="7" t="e">
        <f>ERF(AG293)</f>
        <v>#DIV/0!</v>
      </c>
      <c r="AJ293" s="7" t="e">
        <f t="shared" si="164"/>
        <v>#NUM!</v>
      </c>
      <c r="AL293" s="7">
        <f t="shared" si="165"/>
        <v>833.3333333333334</v>
      </c>
      <c r="AM293" s="7">
        <f t="shared" si="166"/>
        <v>0.0020764283165926375</v>
      </c>
      <c r="AN293" s="7">
        <f t="shared" si="167"/>
        <v>-2274.090713465343</v>
      </c>
      <c r="AO293" s="7">
        <f t="shared" si="168"/>
        <v>-25.749006884183064</v>
      </c>
      <c r="AP293" s="7">
        <f t="shared" si="169"/>
        <v>25.749006884183064</v>
      </c>
      <c r="AQ293" s="51">
        <f>IF(AO293&gt;0,ERFC(AO293),(1+ERF(AP293)))</f>
        <v>2</v>
      </c>
      <c r="AR293" s="7">
        <f t="shared" si="170"/>
        <v>0.3553345272593507</v>
      </c>
      <c r="AS293" s="7">
        <f t="shared" si="171"/>
        <v>0.21564548729448568</v>
      </c>
      <c r="AT293" s="7">
        <f>ERF(AR293)</f>
        <v>0.3846974435948048</v>
      </c>
      <c r="AU293" s="7">
        <f>ERF(AS293)</f>
        <v>0.23961006404453</v>
      </c>
      <c r="AV293" s="7">
        <f t="shared" si="172"/>
        <v>0.00019139972010738098</v>
      </c>
      <c r="AW293" s="7">
        <f t="shared" si="173"/>
        <v>47.84993002684524</v>
      </c>
      <c r="AX293" s="7">
        <f t="shared" si="174"/>
        <v>32500</v>
      </c>
      <c r="AY293" s="1">
        <f t="shared" si="175"/>
        <v>32500</v>
      </c>
      <c r="AZ293" s="1">
        <f t="shared" si="176"/>
        <v>32500</v>
      </c>
      <c r="BA293" s="7">
        <f t="shared" si="177"/>
        <v>32500</v>
      </c>
      <c r="BB293">
        <f t="shared" si="178"/>
        <v>32500</v>
      </c>
      <c r="BC293" s="1">
        <f t="shared" si="179"/>
        <v>32500</v>
      </c>
      <c r="BD293" s="7">
        <f t="shared" si="180"/>
        <v>47.84993002684524</v>
      </c>
      <c r="BE293" s="7">
        <f t="shared" si="181"/>
        <v>32500</v>
      </c>
    </row>
    <row r="294" spans="10:57" ht="12.75">
      <c r="J294" s="7">
        <v>33000</v>
      </c>
      <c r="K294" s="7">
        <f t="shared" si="146"/>
        <v>96.66666666666667</v>
      </c>
      <c r="L294" s="7">
        <f t="shared" si="147"/>
        <v>1.0074125272201055</v>
      </c>
      <c r="M294" s="7">
        <f t="shared" si="148"/>
        <v>-0.007412527220105547</v>
      </c>
      <c r="N294" s="7">
        <f t="shared" si="149"/>
        <v>0.488437236450335</v>
      </c>
      <c r="O294" s="7">
        <f t="shared" si="150"/>
        <v>-3208.461339826348</v>
      </c>
      <c r="P294" s="7">
        <f t="shared" si="151"/>
        <v>88.99438184514796</v>
      </c>
      <c r="Q294" s="7">
        <f t="shared" si="152"/>
        <v>-36.05240323382589</v>
      </c>
      <c r="R294" s="7">
        <f t="shared" si="153"/>
        <v>36.05240323382589</v>
      </c>
      <c r="S294" s="7" t="e">
        <f>IF(Q294&gt;0,ERFC(Q294),(1+ERF(R294)))</f>
        <v>#NUM!</v>
      </c>
      <c r="T294" s="7">
        <f t="shared" si="154"/>
        <v>1.0432980954919466</v>
      </c>
      <c r="U294" s="7">
        <f t="shared" si="155"/>
        <v>0.6331569519321155</v>
      </c>
      <c r="V294" s="7">
        <f>ERF(T294)</f>
        <v>0.8599073647538391</v>
      </c>
      <c r="W294" s="7">
        <f>ERF(U294)</f>
        <v>0.6294369291874335</v>
      </c>
      <c r="X294" s="7" t="e">
        <f t="shared" si="156"/>
        <v>#NUM!</v>
      </c>
      <c r="Z294" s="7">
        <f t="shared" si="157"/>
        <v>0</v>
      </c>
      <c r="AA294" s="7">
        <f t="shared" si="158"/>
        <v>1</v>
      </c>
      <c r="AB294" s="7">
        <f t="shared" si="159"/>
        <v>-3324.461339826348</v>
      </c>
      <c r="AC294" s="7">
        <f t="shared" si="160"/>
        <v>-37.355856301254825</v>
      </c>
      <c r="AD294" s="51">
        <f t="shared" si="161"/>
        <v>37.355856301254825</v>
      </c>
      <c r="AE294" s="1" t="e">
        <f>IF(AC294&gt;0,ERFC(AC294),(1+ERF(AD294)))</f>
        <v>#NUM!</v>
      </c>
      <c r="AF294" s="1" t="e">
        <f t="shared" si="162"/>
        <v>#DIV/0!</v>
      </c>
      <c r="AG294" s="1" t="e">
        <f t="shared" si="163"/>
        <v>#DIV/0!</v>
      </c>
      <c r="AH294" s="7" t="e">
        <f>ERF(AF294)</f>
        <v>#DIV/0!</v>
      </c>
      <c r="AI294" s="7" t="e">
        <f>ERF(AG294)</f>
        <v>#DIV/0!</v>
      </c>
      <c r="AJ294" s="7" t="e">
        <f t="shared" si="164"/>
        <v>#NUM!</v>
      </c>
      <c r="AL294" s="7">
        <f t="shared" si="165"/>
        <v>833.3333333333334</v>
      </c>
      <c r="AM294" s="7">
        <f t="shared" si="166"/>
        <v>0.0020764283165926375</v>
      </c>
      <c r="AN294" s="7">
        <f t="shared" si="167"/>
        <v>-2324.461339826348</v>
      </c>
      <c r="AO294" s="7">
        <f t="shared" si="168"/>
        <v>-26.119191926867455</v>
      </c>
      <c r="AP294" s="7">
        <f t="shared" si="169"/>
        <v>26.119191926867455</v>
      </c>
      <c r="AQ294" s="51">
        <f>IF(AO294&gt;0,ERFC(AO294),(1+ERF(AP294)))</f>
        <v>2</v>
      </c>
      <c r="AR294" s="7">
        <f t="shared" si="170"/>
        <v>0.3553345272593507</v>
      </c>
      <c r="AS294" s="7">
        <f t="shared" si="171"/>
        <v>0.21564548729448568</v>
      </c>
      <c r="AT294" s="7">
        <f>ERF(AR294)</f>
        <v>0.3846974435948048</v>
      </c>
      <c r="AU294" s="7">
        <f>ERF(AS294)</f>
        <v>0.23961006404453</v>
      </c>
      <c r="AV294" s="7">
        <f t="shared" si="172"/>
        <v>0.00019139972010738098</v>
      </c>
      <c r="AW294" s="7">
        <f t="shared" si="173"/>
        <v>47.84993002684524</v>
      </c>
      <c r="AX294" s="7">
        <f t="shared" si="174"/>
        <v>33000</v>
      </c>
      <c r="AY294" s="1">
        <f t="shared" si="175"/>
        <v>33000</v>
      </c>
      <c r="AZ294" s="1">
        <f t="shared" si="176"/>
        <v>33000</v>
      </c>
      <c r="BA294" s="7">
        <f t="shared" si="177"/>
        <v>33000</v>
      </c>
      <c r="BB294">
        <f t="shared" si="178"/>
        <v>33000</v>
      </c>
      <c r="BC294" s="1">
        <f t="shared" si="179"/>
        <v>33000</v>
      </c>
      <c r="BD294" s="7">
        <f t="shared" si="180"/>
        <v>47.84993002684524</v>
      </c>
      <c r="BE294" s="7">
        <f t="shared" si="181"/>
        <v>33000</v>
      </c>
    </row>
    <row r="295" spans="10:57" ht="12.75">
      <c r="J295" s="7">
        <v>33500</v>
      </c>
      <c r="K295" s="7">
        <f t="shared" si="146"/>
        <v>96.66666666666667</v>
      </c>
      <c r="L295" s="7">
        <f t="shared" si="147"/>
        <v>1.0074125272201055</v>
      </c>
      <c r="M295" s="7">
        <f t="shared" si="148"/>
        <v>-0.007412527220105547</v>
      </c>
      <c r="N295" s="7">
        <f t="shared" si="149"/>
        <v>0.488437236450335</v>
      </c>
      <c r="O295" s="7">
        <f t="shared" si="150"/>
        <v>-3258.8319661873534</v>
      </c>
      <c r="P295" s="7">
        <f t="shared" si="151"/>
        <v>89.66604708583958</v>
      </c>
      <c r="Q295" s="7">
        <f t="shared" si="152"/>
        <v>-36.34410205534756</v>
      </c>
      <c r="R295" s="7">
        <f t="shared" si="153"/>
        <v>36.34410205534756</v>
      </c>
      <c r="S295" s="7" t="e">
        <f>IF(Q295&gt;0,ERFC(Q295),(1+ERF(R295)))</f>
        <v>#NUM!</v>
      </c>
      <c r="T295" s="7">
        <f t="shared" si="154"/>
        <v>1.0432980954919466</v>
      </c>
      <c r="U295" s="7">
        <f t="shared" si="155"/>
        <v>0.6331569519321155</v>
      </c>
      <c r="V295" s="7">
        <f>ERF(T295)</f>
        <v>0.8599073647538391</v>
      </c>
      <c r="W295" s="7">
        <f>ERF(U295)</f>
        <v>0.6294369291874335</v>
      </c>
      <c r="X295" s="7" t="e">
        <f t="shared" si="156"/>
        <v>#NUM!</v>
      </c>
      <c r="Z295" s="7">
        <f t="shared" si="157"/>
        <v>0</v>
      </c>
      <c r="AA295" s="7">
        <f t="shared" si="158"/>
        <v>1</v>
      </c>
      <c r="AB295" s="7">
        <f t="shared" si="159"/>
        <v>-3374.8319661873534</v>
      </c>
      <c r="AC295" s="7">
        <f t="shared" si="160"/>
        <v>-37.63779129190942</v>
      </c>
      <c r="AD295" s="51">
        <f t="shared" si="161"/>
        <v>37.63779129190942</v>
      </c>
      <c r="AE295" s="1" t="e">
        <f>IF(AC295&gt;0,ERFC(AC295),(1+ERF(AD295)))</f>
        <v>#NUM!</v>
      </c>
      <c r="AF295" s="1" t="e">
        <f t="shared" si="162"/>
        <v>#DIV/0!</v>
      </c>
      <c r="AG295" s="1" t="e">
        <f t="shared" si="163"/>
        <v>#DIV/0!</v>
      </c>
      <c r="AH295" s="7" t="e">
        <f>ERF(AF295)</f>
        <v>#DIV/0!</v>
      </c>
      <c r="AI295" s="7" t="e">
        <f>ERF(AG295)</f>
        <v>#DIV/0!</v>
      </c>
      <c r="AJ295" s="7" t="e">
        <f t="shared" si="164"/>
        <v>#NUM!</v>
      </c>
      <c r="AL295" s="7">
        <f t="shared" si="165"/>
        <v>833.3333333333334</v>
      </c>
      <c r="AM295" s="7">
        <f t="shared" si="166"/>
        <v>0.0020764283165926375</v>
      </c>
      <c r="AN295" s="7">
        <f t="shared" si="167"/>
        <v>-2374.8319661873534</v>
      </c>
      <c r="AO295" s="7">
        <f t="shared" si="168"/>
        <v>-26.48529787327266</v>
      </c>
      <c r="AP295" s="7">
        <f t="shared" si="169"/>
        <v>26.48529787327266</v>
      </c>
      <c r="AQ295" s="51">
        <f>IF(AO295&gt;0,ERFC(AO295),(1+ERF(AP295)))</f>
        <v>2</v>
      </c>
      <c r="AR295" s="7">
        <f t="shared" si="170"/>
        <v>0.3553345272593507</v>
      </c>
      <c r="AS295" s="7">
        <f t="shared" si="171"/>
        <v>0.21564548729448568</v>
      </c>
      <c r="AT295" s="7">
        <f>ERF(AR295)</f>
        <v>0.3846974435948048</v>
      </c>
      <c r="AU295" s="7">
        <f>ERF(AS295)</f>
        <v>0.23961006404453</v>
      </c>
      <c r="AV295" s="7">
        <f t="shared" si="172"/>
        <v>0.00019139972010738098</v>
      </c>
      <c r="AW295" s="7">
        <f t="shared" si="173"/>
        <v>47.84993002684524</v>
      </c>
      <c r="AX295" s="7">
        <f t="shared" si="174"/>
        <v>33500</v>
      </c>
      <c r="AY295" s="1">
        <f t="shared" si="175"/>
        <v>33500</v>
      </c>
      <c r="AZ295" s="1">
        <f t="shared" si="176"/>
        <v>33500</v>
      </c>
      <c r="BA295" s="7">
        <f t="shared" si="177"/>
        <v>33500</v>
      </c>
      <c r="BB295">
        <f t="shared" si="178"/>
        <v>33500</v>
      </c>
      <c r="BC295" s="1">
        <f t="shared" si="179"/>
        <v>33500</v>
      </c>
      <c r="BD295" s="7">
        <f t="shared" si="180"/>
        <v>47.84993002684524</v>
      </c>
      <c r="BE295" s="7">
        <f t="shared" si="181"/>
        <v>33500</v>
      </c>
    </row>
    <row r="296" spans="10:57" ht="12.75">
      <c r="J296" s="7">
        <v>34000</v>
      </c>
      <c r="K296" s="7">
        <f t="shared" si="146"/>
        <v>96.66666666666667</v>
      </c>
      <c r="L296" s="7">
        <f t="shared" si="147"/>
        <v>1.0074125272201055</v>
      </c>
      <c r="M296" s="7">
        <f t="shared" si="148"/>
        <v>-0.007412527220105547</v>
      </c>
      <c r="N296" s="7">
        <f t="shared" si="149"/>
        <v>0.488437236450335</v>
      </c>
      <c r="O296" s="7">
        <f t="shared" si="150"/>
        <v>-3309.202592548359</v>
      </c>
      <c r="P296" s="7">
        <f t="shared" si="151"/>
        <v>90.33271832508971</v>
      </c>
      <c r="Q296" s="7">
        <f t="shared" si="152"/>
        <v>-36.63348844035877</v>
      </c>
      <c r="R296" s="7">
        <f t="shared" si="153"/>
        <v>36.63348844035877</v>
      </c>
      <c r="S296" s="7" t="e">
        <f>IF(Q296&gt;0,ERFC(Q296),(1+ERF(R296)))</f>
        <v>#NUM!</v>
      </c>
      <c r="T296" s="7">
        <f t="shared" si="154"/>
        <v>1.0432980954919466</v>
      </c>
      <c r="U296" s="7">
        <f t="shared" si="155"/>
        <v>0.6331569519321155</v>
      </c>
      <c r="V296" s="7">
        <f>ERF(T296)</f>
        <v>0.8599073647538391</v>
      </c>
      <c r="W296" s="7">
        <f>ERF(U296)</f>
        <v>0.6294369291874335</v>
      </c>
      <c r="X296" s="7" t="e">
        <f t="shared" si="156"/>
        <v>#NUM!</v>
      </c>
      <c r="Z296" s="7">
        <f t="shared" si="157"/>
        <v>0</v>
      </c>
      <c r="AA296" s="7">
        <f t="shared" si="158"/>
        <v>1</v>
      </c>
      <c r="AB296" s="7">
        <f t="shared" si="159"/>
        <v>-3425.202592548359</v>
      </c>
      <c r="AC296" s="7">
        <f t="shared" si="160"/>
        <v>-37.91763002439191</v>
      </c>
      <c r="AD296" s="51">
        <f t="shared" si="161"/>
        <v>37.91763002439191</v>
      </c>
      <c r="AE296" s="1" t="e">
        <f>IF(AC296&gt;0,ERFC(AC296),(1+ERF(AD296)))</f>
        <v>#NUM!</v>
      </c>
      <c r="AF296" s="1" t="e">
        <f t="shared" si="162"/>
        <v>#DIV/0!</v>
      </c>
      <c r="AG296" s="1" t="e">
        <f t="shared" si="163"/>
        <v>#DIV/0!</v>
      </c>
      <c r="AH296" s="7" t="e">
        <f>ERF(AF296)</f>
        <v>#DIV/0!</v>
      </c>
      <c r="AI296" s="7" t="e">
        <f>ERF(AG296)</f>
        <v>#DIV/0!</v>
      </c>
      <c r="AJ296" s="7" t="e">
        <f t="shared" si="164"/>
        <v>#NUM!</v>
      </c>
      <c r="AL296" s="7">
        <f t="shared" si="165"/>
        <v>833.3333333333334</v>
      </c>
      <c r="AM296" s="7">
        <f t="shared" si="166"/>
        <v>0.0020764283165926375</v>
      </c>
      <c r="AN296" s="7">
        <f t="shared" si="167"/>
        <v>-2425.202592548359</v>
      </c>
      <c r="AO296" s="7">
        <f t="shared" si="168"/>
        <v>-26.84744395514072</v>
      </c>
      <c r="AP296" s="7">
        <f t="shared" si="169"/>
        <v>26.84744395514072</v>
      </c>
      <c r="AQ296" s="51">
        <f>IF(AO296&gt;0,ERFC(AO296),(1+ERF(AP296)))</f>
        <v>2</v>
      </c>
      <c r="AR296" s="7">
        <f t="shared" si="170"/>
        <v>0.3553345272593507</v>
      </c>
      <c r="AS296" s="7">
        <f t="shared" si="171"/>
        <v>0.21564548729448568</v>
      </c>
      <c r="AT296" s="7">
        <f>ERF(AR296)</f>
        <v>0.3846974435948048</v>
      </c>
      <c r="AU296" s="7">
        <f>ERF(AS296)</f>
        <v>0.23961006404453</v>
      </c>
      <c r="AV296" s="7">
        <f t="shared" si="172"/>
        <v>0.00019139972010738098</v>
      </c>
      <c r="AW296" s="7">
        <f t="shared" si="173"/>
        <v>47.84993002684524</v>
      </c>
      <c r="AX296" s="7">
        <f t="shared" si="174"/>
        <v>34000</v>
      </c>
      <c r="AY296" s="1">
        <f t="shared" si="175"/>
        <v>34000</v>
      </c>
      <c r="AZ296" s="1">
        <f t="shared" si="176"/>
        <v>34000</v>
      </c>
      <c r="BA296" s="7">
        <f t="shared" si="177"/>
        <v>34000</v>
      </c>
      <c r="BB296">
        <f t="shared" si="178"/>
        <v>34000</v>
      </c>
      <c r="BC296" s="1">
        <f t="shared" si="179"/>
        <v>34000</v>
      </c>
      <c r="BD296" s="7">
        <f t="shared" si="180"/>
        <v>47.84993002684524</v>
      </c>
      <c r="BE296" s="7">
        <f t="shared" si="181"/>
        <v>34000</v>
      </c>
    </row>
    <row r="297" spans="10:57" ht="12.75">
      <c r="J297" s="7">
        <v>34500</v>
      </c>
      <c r="K297" s="7">
        <f t="shared" si="146"/>
        <v>96.66666666666667</v>
      </c>
      <c r="L297" s="7">
        <f t="shared" si="147"/>
        <v>1.0074125272201055</v>
      </c>
      <c r="M297" s="7">
        <f t="shared" si="148"/>
        <v>-0.007412527220105547</v>
      </c>
      <c r="N297" s="7">
        <f t="shared" si="149"/>
        <v>0.488437236450335</v>
      </c>
      <c r="O297" s="7">
        <f t="shared" si="150"/>
        <v>-3359.573218909364</v>
      </c>
      <c r="P297" s="7">
        <f t="shared" si="151"/>
        <v>90.9945053286186</v>
      </c>
      <c r="Q297" s="7">
        <f t="shared" si="152"/>
        <v>-36.92061632487108</v>
      </c>
      <c r="R297" s="7">
        <f t="shared" si="153"/>
        <v>36.92061632487108</v>
      </c>
      <c r="S297" s="7" t="e">
        <f>IF(Q297&gt;0,ERFC(Q297),(1+ERF(R297)))</f>
        <v>#NUM!</v>
      </c>
      <c r="T297" s="7">
        <f t="shared" si="154"/>
        <v>1.0432980954919466</v>
      </c>
      <c r="U297" s="7">
        <f t="shared" si="155"/>
        <v>0.6331569519321155</v>
      </c>
      <c r="V297" s="7">
        <f>ERF(T297)</f>
        <v>0.8599073647538391</v>
      </c>
      <c r="W297" s="7">
        <f>ERF(U297)</f>
        <v>0.6294369291874335</v>
      </c>
      <c r="X297" s="7" t="e">
        <f t="shared" si="156"/>
        <v>#NUM!</v>
      </c>
      <c r="Z297" s="7">
        <f t="shared" si="157"/>
        <v>0</v>
      </c>
      <c r="AA297" s="7">
        <f t="shared" si="158"/>
        <v>1</v>
      </c>
      <c r="AB297" s="7">
        <f t="shared" si="159"/>
        <v>-3475.573218909364</v>
      </c>
      <c r="AC297" s="7">
        <f t="shared" si="160"/>
        <v>-38.195418573436264</v>
      </c>
      <c r="AD297" s="51">
        <f t="shared" si="161"/>
        <v>38.195418573436264</v>
      </c>
      <c r="AE297" s="1" t="e">
        <f>IF(AC297&gt;0,ERFC(AC297),(1+ERF(AD297)))</f>
        <v>#NUM!</v>
      </c>
      <c r="AF297" s="1" t="e">
        <f t="shared" si="162"/>
        <v>#DIV/0!</v>
      </c>
      <c r="AG297" s="1" t="e">
        <f t="shared" si="163"/>
        <v>#DIV/0!</v>
      </c>
      <c r="AH297" s="7" t="e">
        <f>ERF(AF297)</f>
        <v>#DIV/0!</v>
      </c>
      <c r="AI297" s="7" t="e">
        <f>ERF(AG297)</f>
        <v>#DIV/0!</v>
      </c>
      <c r="AJ297" s="7" t="e">
        <f t="shared" si="164"/>
        <v>#NUM!</v>
      </c>
      <c r="AL297" s="7">
        <f t="shared" si="165"/>
        <v>833.3333333333334</v>
      </c>
      <c r="AM297" s="7">
        <f t="shared" si="166"/>
        <v>0.0020764283165926375</v>
      </c>
      <c r="AN297" s="7">
        <f t="shared" si="167"/>
        <v>-2475.573218909364</v>
      </c>
      <c r="AO297" s="7">
        <f t="shared" si="168"/>
        <v>-27.205744016839816</v>
      </c>
      <c r="AP297" s="7">
        <f t="shared" si="169"/>
        <v>27.205744016839816</v>
      </c>
      <c r="AQ297" s="51">
        <f>IF(AO297&gt;0,ERFC(AO297),(1+ERF(AP297)))</f>
        <v>2</v>
      </c>
      <c r="AR297" s="7">
        <f t="shared" si="170"/>
        <v>0.3553345272593507</v>
      </c>
      <c r="AS297" s="7">
        <f t="shared" si="171"/>
        <v>0.21564548729448568</v>
      </c>
      <c r="AT297" s="7">
        <f>ERF(AR297)</f>
        <v>0.3846974435948048</v>
      </c>
      <c r="AU297" s="7">
        <f>ERF(AS297)</f>
        <v>0.23961006404453</v>
      </c>
      <c r="AV297" s="7">
        <f t="shared" si="172"/>
        <v>0.00019139972010738098</v>
      </c>
      <c r="AW297" s="7">
        <f t="shared" si="173"/>
        <v>47.84993002684524</v>
      </c>
      <c r="AX297" s="7">
        <f t="shared" si="174"/>
        <v>34500</v>
      </c>
      <c r="AY297" s="1">
        <f t="shared" si="175"/>
        <v>34500</v>
      </c>
      <c r="AZ297" s="1">
        <f t="shared" si="176"/>
        <v>34500</v>
      </c>
      <c r="BA297" s="7">
        <f t="shared" si="177"/>
        <v>34500</v>
      </c>
      <c r="BB297">
        <f t="shared" si="178"/>
        <v>34500</v>
      </c>
      <c r="BC297" s="1">
        <f t="shared" si="179"/>
        <v>34500</v>
      </c>
      <c r="BD297" s="7">
        <f t="shared" si="180"/>
        <v>47.84993002684524</v>
      </c>
      <c r="BE297" s="7">
        <f t="shared" si="181"/>
        <v>34500</v>
      </c>
    </row>
    <row r="298" spans="10:57" ht="12.75">
      <c r="J298" s="7">
        <v>35000</v>
      </c>
      <c r="K298" s="7">
        <f t="shared" si="146"/>
        <v>96.66666666666667</v>
      </c>
      <c r="L298" s="7">
        <f t="shared" si="147"/>
        <v>1.0074125272201055</v>
      </c>
      <c r="M298" s="7">
        <f t="shared" si="148"/>
        <v>-0.007412527220105547</v>
      </c>
      <c r="N298" s="7">
        <f t="shared" si="149"/>
        <v>0.488437236450335</v>
      </c>
      <c r="O298" s="7">
        <f t="shared" si="150"/>
        <v>-3409.9438452703694</v>
      </c>
      <c r="P298" s="7">
        <f t="shared" si="151"/>
        <v>91.6515138991168</v>
      </c>
      <c r="Q298" s="7">
        <f t="shared" si="152"/>
        <v>-37.205537586905365</v>
      </c>
      <c r="R298" s="7">
        <f t="shared" si="153"/>
        <v>37.205537586905365</v>
      </c>
      <c r="S298" s="7" t="e">
        <f>IF(Q298&gt;0,ERFC(Q298),(1+ERF(R298)))</f>
        <v>#NUM!</v>
      </c>
      <c r="T298" s="7">
        <f t="shared" si="154"/>
        <v>1.0432980954919466</v>
      </c>
      <c r="U298" s="7">
        <f t="shared" si="155"/>
        <v>0.6331569519321155</v>
      </c>
      <c r="V298" s="7">
        <f>ERF(T298)</f>
        <v>0.8599073647538391</v>
      </c>
      <c r="W298" s="7">
        <f>ERF(U298)</f>
        <v>0.6294369291874335</v>
      </c>
      <c r="X298" s="7" t="e">
        <f t="shared" si="156"/>
        <v>#NUM!</v>
      </c>
      <c r="Z298" s="7">
        <f t="shared" si="157"/>
        <v>0</v>
      </c>
      <c r="AA298" s="7">
        <f t="shared" si="158"/>
        <v>1</v>
      </c>
      <c r="AB298" s="7">
        <f t="shared" si="159"/>
        <v>-3525.9438452703694</v>
      </c>
      <c r="AC298" s="7">
        <f t="shared" si="160"/>
        <v>-38.47120135027412</v>
      </c>
      <c r="AD298" s="51">
        <f t="shared" si="161"/>
        <v>38.47120135027412</v>
      </c>
      <c r="AE298" s="1" t="e">
        <f>IF(AC298&gt;0,ERFC(AC298),(1+ERF(AD298)))</f>
        <v>#NUM!</v>
      </c>
      <c r="AF298" s="1" t="e">
        <f t="shared" si="162"/>
        <v>#DIV/0!</v>
      </c>
      <c r="AG298" s="1" t="e">
        <f t="shared" si="163"/>
        <v>#DIV/0!</v>
      </c>
      <c r="AH298" s="7" t="e">
        <f>ERF(AF298)</f>
        <v>#DIV/0!</v>
      </c>
      <c r="AI298" s="7" t="e">
        <f>ERF(AG298)</f>
        <v>#DIV/0!</v>
      </c>
      <c r="AJ298" s="7" t="e">
        <f t="shared" si="164"/>
        <v>#NUM!</v>
      </c>
      <c r="AL298" s="7">
        <f t="shared" si="165"/>
        <v>833.3333333333334</v>
      </c>
      <c r="AM298" s="7">
        <f t="shared" si="166"/>
        <v>0.0020764283165926375</v>
      </c>
      <c r="AN298" s="7">
        <f t="shared" si="167"/>
        <v>-2525.9438452703694</v>
      </c>
      <c r="AO298" s="7">
        <f t="shared" si="168"/>
        <v>-27.560306838474503</v>
      </c>
      <c r="AP298" s="7">
        <f t="shared" si="169"/>
        <v>27.560306838474503</v>
      </c>
      <c r="AQ298" s="51" t="e">
        <f>IF(AO298&gt;0,ERFC(AO298),(1+ERF(AP298)))</f>
        <v>#NUM!</v>
      </c>
      <c r="AR298" s="7">
        <f t="shared" si="170"/>
        <v>0.3553345272593507</v>
      </c>
      <c r="AS298" s="7">
        <f t="shared" si="171"/>
        <v>0.21564548729448568</v>
      </c>
      <c r="AT298" s="7">
        <f>ERF(AR298)</f>
        <v>0.3846974435948048</v>
      </c>
      <c r="AU298" s="7">
        <f>ERF(AS298)</f>
        <v>0.23961006404453</v>
      </c>
      <c r="AV298" s="7" t="e">
        <f t="shared" si="172"/>
        <v>#NUM!</v>
      </c>
      <c r="AW298" s="7" t="e">
        <f t="shared" si="173"/>
        <v>#NUM!</v>
      </c>
      <c r="AX298" s="7" t="e">
        <f t="shared" si="174"/>
        <v>#NUM!</v>
      </c>
      <c r="AY298" s="1">
        <f t="shared" si="175"/>
      </c>
      <c r="AZ298" s="1" t="e">
        <f t="shared" si="176"/>
        <v>#NUM!</v>
      </c>
      <c r="BA298" s="7">
        <f t="shared" si="177"/>
      </c>
      <c r="BB298" t="e">
        <f t="shared" si="178"/>
        <v>#NUM!</v>
      </c>
      <c r="BC298" s="1">
        <f t="shared" si="179"/>
      </c>
      <c r="BD298" s="7">
        <f t="shared" si="180"/>
      </c>
      <c r="BE298" s="7">
        <f t="shared" si="181"/>
      </c>
    </row>
    <row r="299" spans="10:57" ht="12.75">
      <c r="J299" s="7">
        <v>35500</v>
      </c>
      <c r="K299" s="7">
        <f t="shared" si="146"/>
        <v>96.66666666666667</v>
      </c>
      <c r="L299" s="7">
        <f t="shared" si="147"/>
        <v>1.0074125272201055</v>
      </c>
      <c r="M299" s="7">
        <f t="shared" si="148"/>
        <v>-0.007412527220105547</v>
      </c>
      <c r="N299" s="7">
        <f t="shared" si="149"/>
        <v>0.488437236450335</v>
      </c>
      <c r="O299" s="7">
        <f t="shared" si="150"/>
        <v>-3460.3144716313745</v>
      </c>
      <c r="P299" s="7">
        <f t="shared" si="151"/>
        <v>92.30384607371461</v>
      </c>
      <c r="Q299" s="7">
        <f t="shared" si="152"/>
        <v>-37.48830215447295</v>
      </c>
      <c r="R299" s="7">
        <f t="shared" si="153"/>
        <v>37.48830215447295</v>
      </c>
      <c r="S299" s="7" t="e">
        <f>IF(Q299&gt;0,ERFC(Q299),(1+ERF(R299)))</f>
        <v>#NUM!</v>
      </c>
      <c r="T299" s="7">
        <f t="shared" si="154"/>
        <v>1.0432980954919466</v>
      </c>
      <c r="U299" s="7">
        <f t="shared" si="155"/>
        <v>0.6331569519321155</v>
      </c>
      <c r="V299" s="7">
        <f>ERF(T299)</f>
        <v>0.8599073647538391</v>
      </c>
      <c r="W299" s="7">
        <f>ERF(U299)</f>
        <v>0.6294369291874335</v>
      </c>
      <c r="X299" s="7" t="e">
        <f t="shared" si="156"/>
        <v>#NUM!</v>
      </c>
      <c r="Z299" s="7">
        <f t="shared" si="157"/>
        <v>0</v>
      </c>
      <c r="AA299" s="7">
        <f t="shared" si="158"/>
        <v>1</v>
      </c>
      <c r="AB299" s="7">
        <f t="shared" si="159"/>
        <v>-3576.3144716313745</v>
      </c>
      <c r="AC299" s="7">
        <f t="shared" si="160"/>
        <v>-38.74502118552352</v>
      </c>
      <c r="AD299" s="51">
        <f t="shared" si="161"/>
        <v>38.74502118552352</v>
      </c>
      <c r="AE299" s="1" t="e">
        <f>IF(AC299&gt;0,ERFC(AC299),(1+ERF(AD299)))</f>
        <v>#NUM!</v>
      </c>
      <c r="AF299" s="1" t="e">
        <f t="shared" si="162"/>
        <v>#DIV/0!</v>
      </c>
      <c r="AG299" s="1" t="e">
        <f t="shared" si="163"/>
        <v>#DIV/0!</v>
      </c>
      <c r="AH299" s="7" t="e">
        <f>ERF(AF299)</f>
        <v>#DIV/0!</v>
      </c>
      <c r="AI299" s="7" t="e">
        <f>ERF(AG299)</f>
        <v>#DIV/0!</v>
      </c>
      <c r="AJ299" s="7" t="e">
        <f t="shared" si="164"/>
        <v>#NUM!</v>
      </c>
      <c r="AL299" s="7">
        <f t="shared" si="165"/>
        <v>833.3333333333334</v>
      </c>
      <c r="AM299" s="7">
        <f t="shared" si="166"/>
        <v>0.0020764283165926375</v>
      </c>
      <c r="AN299" s="7">
        <f t="shared" si="167"/>
        <v>-2576.3144716313745</v>
      </c>
      <c r="AO299" s="7">
        <f t="shared" si="168"/>
        <v>-27.911236435087535</v>
      </c>
      <c r="AP299" s="7">
        <f t="shared" si="169"/>
        <v>27.911236435087535</v>
      </c>
      <c r="AQ299" s="51" t="e">
        <f>IF(AO299&gt;0,ERFC(AO299),(1+ERF(AP299)))</f>
        <v>#NUM!</v>
      </c>
      <c r="AR299" s="7">
        <f t="shared" si="170"/>
        <v>0.3553345272593507</v>
      </c>
      <c r="AS299" s="7">
        <f t="shared" si="171"/>
        <v>0.21564548729448568</v>
      </c>
      <c r="AT299" s="7">
        <f>ERF(AR299)</f>
        <v>0.3846974435948048</v>
      </c>
      <c r="AU299" s="7">
        <f>ERF(AS299)</f>
        <v>0.23961006404453</v>
      </c>
      <c r="AV299" s="7" t="e">
        <f t="shared" si="172"/>
        <v>#NUM!</v>
      </c>
      <c r="AW299" s="7" t="e">
        <f t="shared" si="173"/>
        <v>#NUM!</v>
      </c>
      <c r="AX299" s="7" t="e">
        <f t="shared" si="174"/>
        <v>#NUM!</v>
      </c>
      <c r="AY299" s="1">
        <f t="shared" si="175"/>
      </c>
      <c r="AZ299" s="1" t="e">
        <f t="shared" si="176"/>
        <v>#NUM!</v>
      </c>
      <c r="BA299" s="7">
        <f t="shared" si="177"/>
      </c>
      <c r="BB299" t="e">
        <f t="shared" si="178"/>
        <v>#NUM!</v>
      </c>
      <c r="BC299" s="1">
        <f t="shared" si="179"/>
      </c>
      <c r="BD299" s="7">
        <f t="shared" si="180"/>
      </c>
      <c r="BE299" s="7">
        <f t="shared" si="181"/>
      </c>
    </row>
    <row r="300" spans="10:57" ht="12.75">
      <c r="J300" s="7">
        <v>36000</v>
      </c>
      <c r="K300" s="7">
        <f t="shared" si="146"/>
        <v>96.66666666666667</v>
      </c>
      <c r="L300" s="7">
        <f t="shared" si="147"/>
        <v>1.0074125272201055</v>
      </c>
      <c r="M300" s="7">
        <f t="shared" si="148"/>
        <v>-0.007412527220105547</v>
      </c>
      <c r="N300" s="7">
        <f t="shared" si="149"/>
        <v>0.488437236450335</v>
      </c>
      <c r="O300" s="7">
        <f t="shared" si="150"/>
        <v>-3510.68509799238</v>
      </c>
      <c r="P300" s="7">
        <f t="shared" si="151"/>
        <v>92.951600308978</v>
      </c>
      <c r="Q300" s="7">
        <f t="shared" si="152"/>
        <v>-37.76895810639734</v>
      </c>
      <c r="R300" s="7">
        <f t="shared" si="153"/>
        <v>37.76895810639734</v>
      </c>
      <c r="S300" s="7" t="e">
        <f>IF(Q300&gt;0,ERFC(Q300),(1+ERF(R300)))</f>
        <v>#NUM!</v>
      </c>
      <c r="T300" s="7">
        <f t="shared" si="154"/>
        <v>1.0432980954919466</v>
      </c>
      <c r="U300" s="7">
        <f t="shared" si="155"/>
        <v>0.6331569519321155</v>
      </c>
      <c r="V300" s="7">
        <f>ERF(T300)</f>
        <v>0.8599073647538391</v>
      </c>
      <c r="W300" s="7">
        <f>ERF(U300)</f>
        <v>0.6294369291874335</v>
      </c>
      <c r="X300" s="7" t="e">
        <f t="shared" si="156"/>
        <v>#NUM!</v>
      </c>
      <c r="Z300" s="7">
        <f t="shared" si="157"/>
        <v>0</v>
      </c>
      <c r="AA300" s="7">
        <f t="shared" si="158"/>
        <v>1</v>
      </c>
      <c r="AB300" s="7">
        <f t="shared" si="159"/>
        <v>-3626.68509799238</v>
      </c>
      <c r="AC300" s="7">
        <f t="shared" si="160"/>
        <v>-39.01691940684195</v>
      </c>
      <c r="AD300" s="51">
        <f t="shared" si="161"/>
        <v>39.01691940684195</v>
      </c>
      <c r="AE300" s="1" t="e">
        <f>IF(AC300&gt;0,ERFC(AC300),(1+ERF(AD300)))</f>
        <v>#NUM!</v>
      </c>
      <c r="AF300" s="1" t="e">
        <f t="shared" si="162"/>
        <v>#DIV/0!</v>
      </c>
      <c r="AG300" s="1" t="e">
        <f t="shared" si="163"/>
        <v>#DIV/0!</v>
      </c>
      <c r="AH300" s="7" t="e">
        <f>ERF(AF300)</f>
        <v>#DIV/0!</v>
      </c>
      <c r="AI300" s="7" t="e">
        <f>ERF(AG300)</f>
        <v>#DIV/0!</v>
      </c>
      <c r="AJ300" s="7" t="e">
        <f t="shared" si="164"/>
        <v>#NUM!</v>
      </c>
      <c r="AL300" s="7">
        <f t="shared" si="165"/>
        <v>833.3333333333334</v>
      </c>
      <c r="AM300" s="7">
        <f t="shared" si="166"/>
        <v>0.0020764283165926375</v>
      </c>
      <c r="AN300" s="7">
        <f t="shared" si="167"/>
        <v>-2626.68509799238</v>
      </c>
      <c r="AO300" s="7">
        <f t="shared" si="168"/>
        <v>-28.258632334043572</v>
      </c>
      <c r="AP300" s="7">
        <f t="shared" si="169"/>
        <v>28.258632334043572</v>
      </c>
      <c r="AQ300" s="51" t="e">
        <f>IF(AO300&gt;0,ERFC(AO300),(1+ERF(AP300)))</f>
        <v>#NUM!</v>
      </c>
      <c r="AR300" s="7">
        <f t="shared" si="170"/>
        <v>0.3553345272593507</v>
      </c>
      <c r="AS300" s="7">
        <f t="shared" si="171"/>
        <v>0.21564548729448568</v>
      </c>
      <c r="AT300" s="7">
        <f>ERF(AR300)</f>
        <v>0.3846974435948048</v>
      </c>
      <c r="AU300" s="7">
        <f>ERF(AS300)</f>
        <v>0.23961006404453</v>
      </c>
      <c r="AV300" s="7" t="e">
        <f t="shared" si="172"/>
        <v>#NUM!</v>
      </c>
      <c r="AW300" s="7" t="e">
        <f t="shared" si="173"/>
        <v>#NUM!</v>
      </c>
      <c r="AX300" s="7" t="e">
        <f t="shared" si="174"/>
        <v>#NUM!</v>
      </c>
      <c r="AY300" s="1">
        <f t="shared" si="175"/>
      </c>
      <c r="AZ300" s="1" t="e">
        <f t="shared" si="176"/>
        <v>#NUM!</v>
      </c>
      <c r="BA300" s="7">
        <f t="shared" si="177"/>
      </c>
      <c r="BB300" t="e">
        <f t="shared" si="178"/>
        <v>#NUM!</v>
      </c>
      <c r="BC300" s="1">
        <f t="shared" si="179"/>
      </c>
      <c r="BD300" s="7">
        <f t="shared" si="180"/>
      </c>
      <c r="BE300" s="7">
        <f t="shared" si="181"/>
      </c>
    </row>
    <row r="301" spans="10:57" ht="12.75">
      <c r="J301" s="7">
        <v>36500</v>
      </c>
      <c r="K301" s="7">
        <f t="shared" si="146"/>
        <v>96.66666666666667</v>
      </c>
      <c r="L301" s="7">
        <f t="shared" si="147"/>
        <v>1.0074125272201055</v>
      </c>
      <c r="M301" s="7">
        <f t="shared" si="148"/>
        <v>-0.007412527220105547</v>
      </c>
      <c r="N301" s="7">
        <f t="shared" si="149"/>
        <v>0.488437236450335</v>
      </c>
      <c r="O301" s="7">
        <f t="shared" si="150"/>
        <v>-3561.0557243533854</v>
      </c>
      <c r="P301" s="7">
        <f t="shared" si="151"/>
        <v>93.59487165438073</v>
      </c>
      <c r="Q301" s="7">
        <f t="shared" si="152"/>
        <v>-38.04755176654713</v>
      </c>
      <c r="R301" s="7">
        <f t="shared" si="153"/>
        <v>38.04755176654713</v>
      </c>
      <c r="S301" s="7" t="e">
        <f>IF(Q301&gt;0,ERFC(Q301),(1+ERF(R301)))</f>
        <v>#NUM!</v>
      </c>
      <c r="T301" s="7">
        <f t="shared" si="154"/>
        <v>1.0432980954919466</v>
      </c>
      <c r="U301" s="7">
        <f t="shared" si="155"/>
        <v>0.6331569519321155</v>
      </c>
      <c r="V301" s="7">
        <f>ERF(T301)</f>
        <v>0.8599073647538391</v>
      </c>
      <c r="W301" s="7">
        <f>ERF(U301)</f>
        <v>0.6294369291874335</v>
      </c>
      <c r="X301" s="7" t="e">
        <f t="shared" si="156"/>
        <v>#NUM!</v>
      </c>
      <c r="Z301" s="7">
        <f t="shared" si="157"/>
        <v>0</v>
      </c>
      <c r="AA301" s="7">
        <f t="shared" si="158"/>
        <v>1</v>
      </c>
      <c r="AB301" s="7">
        <f t="shared" si="159"/>
        <v>-3677.0557243533854</v>
      </c>
      <c r="AC301" s="7">
        <f t="shared" si="160"/>
        <v>-39.28693591174213</v>
      </c>
      <c r="AD301" s="51">
        <f t="shared" si="161"/>
        <v>39.28693591174213</v>
      </c>
      <c r="AE301" s="1" t="e">
        <f>IF(AC301&gt;0,ERFC(AC301),(1+ERF(AD301)))</f>
        <v>#NUM!</v>
      </c>
      <c r="AF301" s="1" t="e">
        <f t="shared" si="162"/>
        <v>#DIV/0!</v>
      </c>
      <c r="AG301" s="1" t="e">
        <f t="shared" si="163"/>
        <v>#DIV/0!</v>
      </c>
      <c r="AH301" s="7" t="e">
        <f>ERF(AF301)</f>
        <v>#DIV/0!</v>
      </c>
      <c r="AI301" s="7" t="e">
        <f>ERF(AG301)</f>
        <v>#DIV/0!</v>
      </c>
      <c r="AJ301" s="7" t="e">
        <f t="shared" si="164"/>
        <v>#NUM!</v>
      </c>
      <c r="AL301" s="7">
        <f t="shared" si="165"/>
        <v>833.3333333333334</v>
      </c>
      <c r="AM301" s="7">
        <f t="shared" si="166"/>
        <v>0.0020764283165926375</v>
      </c>
      <c r="AN301" s="7">
        <f t="shared" si="167"/>
        <v>-2677.0557243533854</v>
      </c>
      <c r="AO301" s="7">
        <f t="shared" si="168"/>
        <v>-28.602589832474923</v>
      </c>
      <c r="AP301" s="7">
        <f t="shared" si="169"/>
        <v>28.602589832474923</v>
      </c>
      <c r="AQ301" s="51" t="e">
        <f>IF(AO301&gt;0,ERFC(AO301),(1+ERF(AP301)))</f>
        <v>#NUM!</v>
      </c>
      <c r="AR301" s="7">
        <f t="shared" si="170"/>
        <v>0.3553345272593507</v>
      </c>
      <c r="AS301" s="7">
        <f t="shared" si="171"/>
        <v>0.21564548729448568</v>
      </c>
      <c r="AT301" s="7">
        <f>ERF(AR301)</f>
        <v>0.3846974435948048</v>
      </c>
      <c r="AU301" s="7">
        <f>ERF(AS301)</f>
        <v>0.23961006404453</v>
      </c>
      <c r="AV301" s="7" t="e">
        <f t="shared" si="172"/>
        <v>#NUM!</v>
      </c>
      <c r="AW301" s="7" t="e">
        <f t="shared" si="173"/>
        <v>#NUM!</v>
      </c>
      <c r="AX301" s="7" t="e">
        <f t="shared" si="174"/>
        <v>#NUM!</v>
      </c>
      <c r="AY301" s="1">
        <f t="shared" si="175"/>
      </c>
      <c r="AZ301" s="1" t="e">
        <f t="shared" si="176"/>
        <v>#NUM!</v>
      </c>
      <c r="BA301" s="7">
        <f t="shared" si="177"/>
      </c>
      <c r="BB301" t="e">
        <f t="shared" si="178"/>
        <v>#NUM!</v>
      </c>
      <c r="BC301" s="1">
        <f t="shared" si="179"/>
      </c>
      <c r="BD301" s="7">
        <f t="shared" si="180"/>
      </c>
      <c r="BE301" s="7">
        <f t="shared" si="181"/>
      </c>
    </row>
    <row r="302" spans="10:57" ht="12.75">
      <c r="J302" s="7">
        <v>37000</v>
      </c>
      <c r="K302" s="7">
        <f t="shared" si="146"/>
        <v>96.66666666666667</v>
      </c>
      <c r="L302" s="7">
        <f t="shared" si="147"/>
        <v>1.0074125272201055</v>
      </c>
      <c r="M302" s="7">
        <f t="shared" si="148"/>
        <v>-0.007412527220105547</v>
      </c>
      <c r="N302" s="7">
        <f t="shared" si="149"/>
        <v>0.488437236450335</v>
      </c>
      <c r="O302" s="7">
        <f t="shared" si="150"/>
        <v>-3611.4263507143905</v>
      </c>
      <c r="P302" s="7">
        <f t="shared" si="151"/>
        <v>94.23375191511798</v>
      </c>
      <c r="Q302" s="7">
        <f t="shared" si="152"/>
        <v>-38.32412779199771</v>
      </c>
      <c r="R302" s="7">
        <f t="shared" si="153"/>
        <v>38.32412779199771</v>
      </c>
      <c r="S302" s="7" t="e">
        <f>IF(Q302&gt;0,ERFC(Q302),(1+ERF(R302)))</f>
        <v>#NUM!</v>
      </c>
      <c r="T302" s="7">
        <f t="shared" si="154"/>
        <v>1.0432980954919466</v>
      </c>
      <c r="U302" s="7">
        <f t="shared" si="155"/>
        <v>0.6331569519321155</v>
      </c>
      <c r="V302" s="7">
        <f>ERF(T302)</f>
        <v>0.8599073647538391</v>
      </c>
      <c r="W302" s="7">
        <f>ERF(U302)</f>
        <v>0.6294369291874335</v>
      </c>
      <c r="X302" s="7" t="e">
        <f t="shared" si="156"/>
        <v>#NUM!</v>
      </c>
      <c r="Z302" s="7">
        <f t="shared" si="157"/>
        <v>0</v>
      </c>
      <c r="AA302" s="7">
        <f t="shared" si="158"/>
        <v>1</v>
      </c>
      <c r="AB302" s="7">
        <f t="shared" si="159"/>
        <v>-3727.4263507143905</v>
      </c>
      <c r="AC302" s="7">
        <f t="shared" si="160"/>
        <v>-39.55510923593394</v>
      </c>
      <c r="AD302" s="51">
        <f t="shared" si="161"/>
        <v>39.55510923593394</v>
      </c>
      <c r="AE302" s="1" t="e">
        <f>IF(AC302&gt;0,ERFC(AC302),(1+ERF(AD302)))</f>
        <v>#NUM!</v>
      </c>
      <c r="AF302" s="1" t="e">
        <f t="shared" si="162"/>
        <v>#DIV/0!</v>
      </c>
      <c r="AG302" s="1" t="e">
        <f t="shared" si="163"/>
        <v>#DIV/0!</v>
      </c>
      <c r="AH302" s="7" t="e">
        <f>ERF(AF302)</f>
        <v>#DIV/0!</v>
      </c>
      <c r="AI302" s="7" t="e">
        <f>ERF(AG302)</f>
        <v>#DIV/0!</v>
      </c>
      <c r="AJ302" s="7" t="e">
        <f t="shared" si="164"/>
        <v>#NUM!</v>
      </c>
      <c r="AL302" s="7">
        <f t="shared" si="165"/>
        <v>833.3333333333334</v>
      </c>
      <c r="AM302" s="7">
        <f t="shared" si="166"/>
        <v>0.0020764283165926375</v>
      </c>
      <c r="AN302" s="7">
        <f t="shared" si="167"/>
        <v>-2727.4263507143905</v>
      </c>
      <c r="AO302" s="7">
        <f t="shared" si="168"/>
        <v>-28.943200236483715</v>
      </c>
      <c r="AP302" s="7">
        <f t="shared" si="169"/>
        <v>28.943200236483715</v>
      </c>
      <c r="AQ302" s="51" t="e">
        <f>IF(AO302&gt;0,ERFC(AO302),(1+ERF(AP302)))</f>
        <v>#NUM!</v>
      </c>
      <c r="AR302" s="7">
        <f t="shared" si="170"/>
        <v>0.3553345272593507</v>
      </c>
      <c r="AS302" s="7">
        <f t="shared" si="171"/>
        <v>0.21564548729448568</v>
      </c>
      <c r="AT302" s="7">
        <f>ERF(AR302)</f>
        <v>0.3846974435948048</v>
      </c>
      <c r="AU302" s="7">
        <f>ERF(AS302)</f>
        <v>0.23961006404453</v>
      </c>
      <c r="AV302" s="7" t="e">
        <f t="shared" si="172"/>
        <v>#NUM!</v>
      </c>
      <c r="AW302" s="7" t="e">
        <f t="shared" si="173"/>
        <v>#NUM!</v>
      </c>
      <c r="AX302" s="7" t="e">
        <f t="shared" si="174"/>
        <v>#NUM!</v>
      </c>
      <c r="AY302" s="1">
        <f t="shared" si="175"/>
      </c>
      <c r="AZ302" s="1" t="e">
        <f t="shared" si="176"/>
        <v>#NUM!</v>
      </c>
      <c r="BA302" s="7">
        <f t="shared" si="177"/>
      </c>
      <c r="BB302" t="e">
        <f t="shared" si="178"/>
        <v>#NUM!</v>
      </c>
      <c r="BC302" s="1">
        <f t="shared" si="179"/>
      </c>
      <c r="BD302" s="7">
        <f t="shared" si="180"/>
      </c>
      <c r="BE302" s="7">
        <f t="shared" si="181"/>
      </c>
    </row>
    <row r="303" spans="10:57" ht="12.75">
      <c r="J303" s="7">
        <v>37500</v>
      </c>
      <c r="K303" s="7">
        <f t="shared" si="146"/>
        <v>96.66666666666667</v>
      </c>
      <c r="L303" s="7">
        <f t="shared" si="147"/>
        <v>1.0074125272201055</v>
      </c>
      <c r="M303" s="7">
        <f t="shared" si="148"/>
        <v>-0.007412527220105547</v>
      </c>
      <c r="N303" s="7">
        <f t="shared" si="149"/>
        <v>0.488437236450335</v>
      </c>
      <c r="O303" s="7">
        <f t="shared" si="150"/>
        <v>-3661.7969770753957</v>
      </c>
      <c r="P303" s="7">
        <f t="shared" si="151"/>
        <v>94.86832980505137</v>
      </c>
      <c r="Q303" s="7">
        <f t="shared" si="152"/>
        <v>-38.59872925559209</v>
      </c>
      <c r="R303" s="7">
        <f t="shared" si="153"/>
        <v>38.59872925559209</v>
      </c>
      <c r="S303" s="7" t="e">
        <f>IF(Q303&gt;0,ERFC(Q303),(1+ERF(R303)))</f>
        <v>#NUM!</v>
      </c>
      <c r="T303" s="7">
        <f t="shared" si="154"/>
        <v>1.0432980954919466</v>
      </c>
      <c r="U303" s="7">
        <f t="shared" si="155"/>
        <v>0.6331569519321155</v>
      </c>
      <c r="V303" s="7">
        <f>ERF(T303)</f>
        <v>0.8599073647538391</v>
      </c>
      <c r="W303" s="7">
        <f>ERF(U303)</f>
        <v>0.6294369291874335</v>
      </c>
      <c r="X303" s="7" t="e">
        <f t="shared" si="156"/>
        <v>#NUM!</v>
      </c>
      <c r="Z303" s="7">
        <f t="shared" si="157"/>
        <v>0</v>
      </c>
      <c r="AA303" s="7">
        <f t="shared" si="158"/>
        <v>1</v>
      </c>
      <c r="AB303" s="7">
        <f t="shared" si="159"/>
        <v>-3777.7969770753957</v>
      </c>
      <c r="AC303" s="7">
        <f t="shared" si="160"/>
        <v>-39.821476617523864</v>
      </c>
      <c r="AD303" s="51">
        <f t="shared" si="161"/>
        <v>39.821476617523864</v>
      </c>
      <c r="AE303" s="1" t="e">
        <f>IF(AC303&gt;0,ERFC(AC303),(1+ERF(AD303)))</f>
        <v>#NUM!</v>
      </c>
      <c r="AF303" s="1" t="e">
        <f t="shared" si="162"/>
        <v>#DIV/0!</v>
      </c>
      <c r="AG303" s="1" t="e">
        <f t="shared" si="163"/>
        <v>#DIV/0!</v>
      </c>
      <c r="AH303" s="7" t="e">
        <f>ERF(AF303)</f>
        <v>#DIV/0!</v>
      </c>
      <c r="AI303" s="7" t="e">
        <f>ERF(AG303)</f>
        <v>#DIV/0!</v>
      </c>
      <c r="AJ303" s="7" t="e">
        <f t="shared" si="164"/>
        <v>#NUM!</v>
      </c>
      <c r="AL303" s="7">
        <f t="shared" si="165"/>
        <v>833.3333333333334</v>
      </c>
      <c r="AM303" s="7">
        <f t="shared" si="166"/>
        <v>0.0020764283165926375</v>
      </c>
      <c r="AN303" s="7">
        <f t="shared" si="167"/>
        <v>-2777.7969770753957</v>
      </c>
      <c r="AO303" s="7">
        <f t="shared" si="168"/>
        <v>-29.280551083629266</v>
      </c>
      <c r="AP303" s="7">
        <f t="shared" si="169"/>
        <v>29.280551083629266</v>
      </c>
      <c r="AQ303" s="51" t="e">
        <f>IF(AO303&gt;0,ERFC(AO303),(1+ERF(AP303)))</f>
        <v>#NUM!</v>
      </c>
      <c r="AR303" s="7">
        <f t="shared" si="170"/>
        <v>0.3553345272593507</v>
      </c>
      <c r="AS303" s="7">
        <f t="shared" si="171"/>
        <v>0.21564548729448568</v>
      </c>
      <c r="AT303" s="7">
        <f>ERF(AR303)</f>
        <v>0.3846974435948048</v>
      </c>
      <c r="AU303" s="7">
        <f>ERF(AS303)</f>
        <v>0.23961006404453</v>
      </c>
      <c r="AV303" s="7" t="e">
        <f t="shared" si="172"/>
        <v>#NUM!</v>
      </c>
      <c r="AW303" s="7" t="e">
        <f t="shared" si="173"/>
        <v>#NUM!</v>
      </c>
      <c r="AX303" s="7" t="e">
        <f t="shared" si="174"/>
        <v>#NUM!</v>
      </c>
      <c r="AY303" s="1">
        <f t="shared" si="175"/>
      </c>
      <c r="AZ303" s="1" t="e">
        <f t="shared" si="176"/>
        <v>#NUM!</v>
      </c>
      <c r="BA303" s="7">
        <f t="shared" si="177"/>
      </c>
      <c r="BB303" t="e">
        <f t="shared" si="178"/>
        <v>#NUM!</v>
      </c>
      <c r="BC303" s="1">
        <f t="shared" si="179"/>
      </c>
      <c r="BD303" s="7">
        <f t="shared" si="180"/>
      </c>
      <c r="BE303" s="7">
        <f t="shared" si="181"/>
      </c>
    </row>
    <row r="304" spans="10:57" ht="12.75">
      <c r="J304" s="7">
        <v>38000</v>
      </c>
      <c r="K304" s="7">
        <f t="shared" si="146"/>
        <v>96.66666666666667</v>
      </c>
      <c r="L304" s="7">
        <f t="shared" si="147"/>
        <v>1.0074125272201055</v>
      </c>
      <c r="M304" s="7">
        <f t="shared" si="148"/>
        <v>-0.007412527220105547</v>
      </c>
      <c r="N304" s="7">
        <f t="shared" si="149"/>
        <v>0.488437236450335</v>
      </c>
      <c r="O304" s="7">
        <f t="shared" si="150"/>
        <v>-3712.167603436401</v>
      </c>
      <c r="P304" s="7">
        <f t="shared" si="151"/>
        <v>95.49869109050658</v>
      </c>
      <c r="Q304" s="7">
        <f t="shared" si="152"/>
        <v>-38.87139772332883</v>
      </c>
      <c r="R304" s="7">
        <f t="shared" si="153"/>
        <v>38.87139772332883</v>
      </c>
      <c r="S304" s="7" t="e">
        <f>IF(Q304&gt;0,ERFC(Q304),(1+ERF(R304)))</f>
        <v>#NUM!</v>
      </c>
      <c r="T304" s="7">
        <f t="shared" si="154"/>
        <v>1.0432980954919466</v>
      </c>
      <c r="U304" s="7">
        <f t="shared" si="155"/>
        <v>0.6331569519321155</v>
      </c>
      <c r="V304" s="7">
        <f>ERF(T304)</f>
        <v>0.8599073647538391</v>
      </c>
      <c r="W304" s="7">
        <f>ERF(U304)</f>
        <v>0.6294369291874335</v>
      </c>
      <c r="X304" s="7" t="e">
        <f t="shared" si="156"/>
        <v>#NUM!</v>
      </c>
      <c r="Z304" s="7">
        <f t="shared" si="157"/>
        <v>0</v>
      </c>
      <c r="AA304" s="7">
        <f t="shared" si="158"/>
        <v>1</v>
      </c>
      <c r="AB304" s="7">
        <f t="shared" si="159"/>
        <v>-3828.167603436401</v>
      </c>
      <c r="AC304" s="7">
        <f t="shared" si="160"/>
        <v>-40.086074057374745</v>
      </c>
      <c r="AD304" s="51">
        <f t="shared" si="161"/>
        <v>40.086074057374745</v>
      </c>
      <c r="AE304" s="1" t="e">
        <f>IF(AC304&gt;0,ERFC(AC304),(1+ERF(AD304)))</f>
        <v>#NUM!</v>
      </c>
      <c r="AF304" s="1" t="e">
        <f t="shared" si="162"/>
        <v>#DIV/0!</v>
      </c>
      <c r="AG304" s="1" t="e">
        <f t="shared" si="163"/>
        <v>#DIV/0!</v>
      </c>
      <c r="AH304" s="7" t="e">
        <f>ERF(AF304)</f>
        <v>#DIV/0!</v>
      </c>
      <c r="AI304" s="7" t="e">
        <f>ERF(AG304)</f>
        <v>#DIV/0!</v>
      </c>
      <c r="AJ304" s="7" t="e">
        <f t="shared" si="164"/>
        <v>#NUM!</v>
      </c>
      <c r="AL304" s="7">
        <f t="shared" si="165"/>
        <v>833.3333333333334</v>
      </c>
      <c r="AM304" s="7">
        <f t="shared" si="166"/>
        <v>0.0020764283165926375</v>
      </c>
      <c r="AN304" s="7">
        <f t="shared" si="167"/>
        <v>-2828.167603436401</v>
      </c>
      <c r="AO304" s="7">
        <f t="shared" si="168"/>
        <v>-29.61472635008236</v>
      </c>
      <c r="AP304" s="7">
        <f t="shared" si="169"/>
        <v>29.61472635008236</v>
      </c>
      <c r="AQ304" s="51" t="e">
        <f>IF(AO304&gt;0,ERFC(AO304),(1+ERF(AP304)))</f>
        <v>#NUM!</v>
      </c>
      <c r="AR304" s="7">
        <f t="shared" si="170"/>
        <v>0.3553345272593507</v>
      </c>
      <c r="AS304" s="7">
        <f t="shared" si="171"/>
        <v>0.21564548729448568</v>
      </c>
      <c r="AT304" s="7">
        <f>ERF(AR304)</f>
        <v>0.3846974435948048</v>
      </c>
      <c r="AU304" s="7">
        <f>ERF(AS304)</f>
        <v>0.23961006404453</v>
      </c>
      <c r="AV304" s="7" t="e">
        <f t="shared" si="172"/>
        <v>#NUM!</v>
      </c>
      <c r="AW304" s="7" t="e">
        <f t="shared" si="173"/>
        <v>#NUM!</v>
      </c>
      <c r="AX304" s="7" t="e">
        <f t="shared" si="174"/>
        <v>#NUM!</v>
      </c>
      <c r="AY304" s="1">
        <f t="shared" si="175"/>
      </c>
      <c r="AZ304" s="1" t="e">
        <f t="shared" si="176"/>
        <v>#NUM!</v>
      </c>
      <c r="BA304" s="7">
        <f t="shared" si="177"/>
      </c>
      <c r="BB304" t="e">
        <f t="shared" si="178"/>
        <v>#NUM!</v>
      </c>
      <c r="BC304" s="1">
        <f t="shared" si="179"/>
      </c>
      <c r="BD304" s="7">
        <f t="shared" si="180"/>
      </c>
      <c r="BE304" s="7">
        <f t="shared" si="181"/>
      </c>
    </row>
    <row r="305" spans="10:57" ht="12.75">
      <c r="J305" s="7">
        <v>38500</v>
      </c>
      <c r="K305" s="7">
        <f t="shared" si="146"/>
        <v>96.66666666666667</v>
      </c>
      <c r="L305" s="7">
        <f t="shared" si="147"/>
        <v>1.0074125272201055</v>
      </c>
      <c r="M305" s="7">
        <f t="shared" si="148"/>
        <v>-0.007412527220105547</v>
      </c>
      <c r="N305" s="7">
        <f t="shared" si="149"/>
        <v>0.488437236450335</v>
      </c>
      <c r="O305" s="7">
        <f t="shared" si="150"/>
        <v>-3762.5382297974065</v>
      </c>
      <c r="P305" s="7">
        <f t="shared" si="151"/>
        <v>96.12491872558333</v>
      </c>
      <c r="Q305" s="7">
        <f t="shared" si="152"/>
        <v>-39.14217332696708</v>
      </c>
      <c r="R305" s="7">
        <f t="shared" si="153"/>
        <v>39.14217332696708</v>
      </c>
      <c r="S305" s="7" t="e">
        <f>IF(Q305&gt;0,ERFC(Q305),(1+ERF(R305)))</f>
        <v>#NUM!</v>
      </c>
      <c r="T305" s="7">
        <f t="shared" si="154"/>
        <v>1.0432980954919466</v>
      </c>
      <c r="U305" s="7">
        <f t="shared" si="155"/>
        <v>0.6331569519321155</v>
      </c>
      <c r="V305" s="7">
        <f>ERF(T305)</f>
        <v>0.8599073647538391</v>
      </c>
      <c r="W305" s="7">
        <f>ERF(U305)</f>
        <v>0.6294369291874335</v>
      </c>
      <c r="X305" s="7" t="e">
        <f t="shared" si="156"/>
        <v>#NUM!</v>
      </c>
      <c r="Z305" s="7">
        <f t="shared" si="157"/>
        <v>0</v>
      </c>
      <c r="AA305" s="7">
        <f t="shared" si="158"/>
        <v>1</v>
      </c>
      <c r="AB305" s="7">
        <f t="shared" si="159"/>
        <v>-3878.5382297974065</v>
      </c>
      <c r="AC305" s="7">
        <f t="shared" si="160"/>
        <v>-40.34893637590298</v>
      </c>
      <c r="AD305" s="51">
        <f t="shared" si="161"/>
        <v>40.34893637590298</v>
      </c>
      <c r="AE305" s="1" t="e">
        <f>IF(AC305&gt;0,ERFC(AC305),(1+ERF(AD305)))</f>
        <v>#NUM!</v>
      </c>
      <c r="AF305" s="1" t="e">
        <f t="shared" si="162"/>
        <v>#DIV/0!</v>
      </c>
      <c r="AG305" s="1" t="e">
        <f t="shared" si="163"/>
        <v>#DIV/0!</v>
      </c>
      <c r="AH305" s="7" t="e">
        <f>ERF(AF305)</f>
        <v>#DIV/0!</v>
      </c>
      <c r="AI305" s="7" t="e">
        <f>ERF(AG305)</f>
        <v>#DIV/0!</v>
      </c>
      <c r="AJ305" s="7" t="e">
        <f t="shared" si="164"/>
        <v>#NUM!</v>
      </c>
      <c r="AL305" s="7">
        <f t="shared" si="165"/>
        <v>833.3333333333334</v>
      </c>
      <c r="AM305" s="7">
        <f t="shared" si="166"/>
        <v>0.0020764283165926375</v>
      </c>
      <c r="AN305" s="7">
        <f t="shared" si="167"/>
        <v>-2878.5382297974065</v>
      </c>
      <c r="AO305" s="7">
        <f t="shared" si="168"/>
        <v>-29.94580664369699</v>
      </c>
      <c r="AP305" s="7">
        <f t="shared" si="169"/>
        <v>29.94580664369699</v>
      </c>
      <c r="AQ305" s="51" t="e">
        <f>IF(AO305&gt;0,ERFC(AO305),(1+ERF(AP305)))</f>
        <v>#NUM!</v>
      </c>
      <c r="AR305" s="7">
        <f t="shared" si="170"/>
        <v>0.3553345272593507</v>
      </c>
      <c r="AS305" s="7">
        <f t="shared" si="171"/>
        <v>0.21564548729448568</v>
      </c>
      <c r="AT305" s="7">
        <f>ERF(AR305)</f>
        <v>0.3846974435948048</v>
      </c>
      <c r="AU305" s="7">
        <f>ERF(AS305)</f>
        <v>0.23961006404453</v>
      </c>
      <c r="AV305" s="7" t="e">
        <f t="shared" si="172"/>
        <v>#NUM!</v>
      </c>
      <c r="AW305" s="7" t="e">
        <f t="shared" si="173"/>
        <v>#NUM!</v>
      </c>
      <c r="AX305" s="7" t="e">
        <f t="shared" si="174"/>
        <v>#NUM!</v>
      </c>
      <c r="AY305" s="1">
        <f t="shared" si="175"/>
      </c>
      <c r="AZ305" s="1" t="e">
        <f t="shared" si="176"/>
        <v>#NUM!</v>
      </c>
      <c r="BA305" s="7">
        <f t="shared" si="177"/>
      </c>
      <c r="BB305" t="e">
        <f t="shared" si="178"/>
        <v>#NUM!</v>
      </c>
      <c r="BC305" s="1">
        <f t="shared" si="179"/>
      </c>
      <c r="BD305" s="7">
        <f t="shared" si="180"/>
      </c>
      <c r="BE305" s="7">
        <f t="shared" si="181"/>
      </c>
    </row>
    <row r="306" spans="10:57" ht="12.75">
      <c r="J306" s="7">
        <v>39000</v>
      </c>
      <c r="K306" s="7">
        <f t="shared" si="146"/>
        <v>96.66666666666667</v>
      </c>
      <c r="L306" s="7">
        <f t="shared" si="147"/>
        <v>1.0074125272201055</v>
      </c>
      <c r="M306" s="7">
        <f t="shared" si="148"/>
        <v>-0.007412527220105547</v>
      </c>
      <c r="N306" s="7">
        <f t="shared" si="149"/>
        <v>0.488437236450335</v>
      </c>
      <c r="O306" s="7">
        <f t="shared" si="150"/>
        <v>-3812.9088561584117</v>
      </c>
      <c r="P306" s="7">
        <f t="shared" si="151"/>
        <v>96.74709297958259</v>
      </c>
      <c r="Q306" s="7">
        <f t="shared" si="152"/>
        <v>-39.41109483220425</v>
      </c>
      <c r="R306" s="7">
        <f t="shared" si="153"/>
        <v>39.41109483220425</v>
      </c>
      <c r="S306" s="7" t="e">
        <f>IF(Q306&gt;0,ERFC(Q306),(1+ERF(R306)))</f>
        <v>#NUM!</v>
      </c>
      <c r="T306" s="7">
        <f t="shared" si="154"/>
        <v>1.0432980954919466</v>
      </c>
      <c r="U306" s="7">
        <f t="shared" si="155"/>
        <v>0.6331569519321155</v>
      </c>
      <c r="V306" s="7">
        <f>ERF(T306)</f>
        <v>0.8599073647538391</v>
      </c>
      <c r="W306" s="7">
        <f>ERF(U306)</f>
        <v>0.6294369291874335</v>
      </c>
      <c r="X306" s="7" t="e">
        <f t="shared" si="156"/>
        <v>#NUM!</v>
      </c>
      <c r="Z306" s="7">
        <f t="shared" si="157"/>
        <v>0</v>
      </c>
      <c r="AA306" s="7">
        <f t="shared" si="158"/>
        <v>1</v>
      </c>
      <c r="AB306" s="7">
        <f t="shared" si="159"/>
        <v>-3928.9088561584117</v>
      </c>
      <c r="AC306" s="7">
        <f t="shared" si="160"/>
        <v>-40.6100972665666</v>
      </c>
      <c r="AD306" s="51">
        <f t="shared" si="161"/>
        <v>40.6100972665666</v>
      </c>
      <c r="AE306" s="1" t="e">
        <f>IF(AC306&gt;0,ERFC(AC306),(1+ERF(AD306)))</f>
        <v>#NUM!</v>
      </c>
      <c r="AF306" s="1" t="e">
        <f t="shared" si="162"/>
        <v>#DIV/0!</v>
      </c>
      <c r="AG306" s="1" t="e">
        <f t="shared" si="163"/>
        <v>#DIV/0!</v>
      </c>
      <c r="AH306" s="7" t="e">
        <f>ERF(AF306)</f>
        <v>#DIV/0!</v>
      </c>
      <c r="AI306" s="7" t="e">
        <f>ERF(AG306)</f>
        <v>#DIV/0!</v>
      </c>
      <c r="AJ306" s="7" t="e">
        <f t="shared" si="164"/>
        <v>#NUM!</v>
      </c>
      <c r="AL306" s="7">
        <f t="shared" si="165"/>
        <v>833.3333333333334</v>
      </c>
      <c r="AM306" s="7">
        <f t="shared" si="166"/>
        <v>0.0020764283165926375</v>
      </c>
      <c r="AN306" s="7">
        <f t="shared" si="167"/>
        <v>-2928.9088561584117</v>
      </c>
      <c r="AO306" s="7">
        <f t="shared" si="168"/>
        <v>-30.273869384132563</v>
      </c>
      <c r="AP306" s="7">
        <f t="shared" si="169"/>
        <v>30.273869384132563</v>
      </c>
      <c r="AQ306" s="51" t="e">
        <f>IF(AO306&gt;0,ERFC(AO306),(1+ERF(AP306)))</f>
        <v>#NUM!</v>
      </c>
      <c r="AR306" s="7">
        <f t="shared" si="170"/>
        <v>0.3553345272593507</v>
      </c>
      <c r="AS306" s="7">
        <f t="shared" si="171"/>
        <v>0.21564548729448568</v>
      </c>
      <c r="AT306" s="7">
        <f>ERF(AR306)</f>
        <v>0.3846974435948048</v>
      </c>
      <c r="AU306" s="7">
        <f>ERF(AS306)</f>
        <v>0.23961006404453</v>
      </c>
      <c r="AV306" s="7" t="e">
        <f t="shared" si="172"/>
        <v>#NUM!</v>
      </c>
      <c r="AW306" s="7" t="e">
        <f t="shared" si="173"/>
        <v>#NUM!</v>
      </c>
      <c r="AX306" s="7" t="e">
        <f t="shared" si="174"/>
        <v>#NUM!</v>
      </c>
      <c r="AY306" s="1">
        <f t="shared" si="175"/>
      </c>
      <c r="AZ306" s="1" t="e">
        <f t="shared" si="176"/>
        <v>#NUM!</v>
      </c>
      <c r="BA306" s="7">
        <f t="shared" si="177"/>
      </c>
      <c r="BB306" t="e">
        <f t="shared" si="178"/>
        <v>#NUM!</v>
      </c>
      <c r="BC306" s="1">
        <f t="shared" si="179"/>
      </c>
      <c r="BD306" s="7">
        <f t="shared" si="180"/>
      </c>
      <c r="BE306" s="7">
        <f t="shared" si="181"/>
      </c>
    </row>
    <row r="307" spans="10:57" ht="12.75">
      <c r="J307" s="7">
        <v>39500</v>
      </c>
      <c r="K307" s="7">
        <f t="shared" si="146"/>
        <v>96.66666666666667</v>
      </c>
      <c r="L307" s="7">
        <f t="shared" si="147"/>
        <v>1.0074125272201055</v>
      </c>
      <c r="M307" s="7">
        <f t="shared" si="148"/>
        <v>-0.007412527220105547</v>
      </c>
      <c r="N307" s="7">
        <f t="shared" si="149"/>
        <v>0.488437236450335</v>
      </c>
      <c r="O307" s="7">
        <f t="shared" si="150"/>
        <v>-3863.279482519417</v>
      </c>
      <c r="P307" s="7">
        <f t="shared" si="151"/>
        <v>97.36529155710468</v>
      </c>
      <c r="Q307" s="7">
        <f t="shared" si="152"/>
        <v>-39.67819970275143</v>
      </c>
      <c r="R307" s="7">
        <f t="shared" si="153"/>
        <v>39.67819970275143</v>
      </c>
      <c r="S307" s="7" t="e">
        <f>IF(Q307&gt;0,ERFC(Q307),(1+ERF(R307)))</f>
        <v>#NUM!</v>
      </c>
      <c r="T307" s="7">
        <f t="shared" si="154"/>
        <v>1.0432980954919466</v>
      </c>
      <c r="U307" s="7">
        <f t="shared" si="155"/>
        <v>0.6331569519321155</v>
      </c>
      <c r="V307" s="7">
        <f>ERF(T307)</f>
        <v>0.8599073647538391</v>
      </c>
      <c r="W307" s="7">
        <f>ERF(U307)</f>
        <v>0.6294369291874335</v>
      </c>
      <c r="X307" s="7" t="e">
        <f t="shared" si="156"/>
        <v>#NUM!</v>
      </c>
      <c r="Z307" s="7">
        <f t="shared" si="157"/>
        <v>0</v>
      </c>
      <c r="AA307" s="7">
        <f t="shared" si="158"/>
        <v>1</v>
      </c>
      <c r="AB307" s="7">
        <f t="shared" si="159"/>
        <v>-3979.279482519417</v>
      </c>
      <c r="AC307" s="7">
        <f t="shared" si="160"/>
        <v>-40.86958934627718</v>
      </c>
      <c r="AD307" s="51">
        <f t="shared" si="161"/>
        <v>40.86958934627718</v>
      </c>
      <c r="AE307" s="1" t="e">
        <f>IF(AC307&gt;0,ERFC(AC307),(1+ERF(AD307)))</f>
        <v>#NUM!</v>
      </c>
      <c r="AF307" s="1" t="e">
        <f t="shared" si="162"/>
        <v>#DIV/0!</v>
      </c>
      <c r="AG307" s="1" t="e">
        <f t="shared" si="163"/>
        <v>#DIV/0!</v>
      </c>
      <c r="AH307" s="7" t="e">
        <f>ERF(AF307)</f>
        <v>#DIV/0!</v>
      </c>
      <c r="AI307" s="7" t="e">
        <f>ERF(AG307)</f>
        <v>#DIV/0!</v>
      </c>
      <c r="AJ307" s="7" t="e">
        <f t="shared" si="164"/>
        <v>#NUM!</v>
      </c>
      <c r="AL307" s="7">
        <f t="shared" si="165"/>
        <v>833.3333333333334</v>
      </c>
      <c r="AM307" s="7">
        <f t="shared" si="166"/>
        <v>0.0020764283165926375</v>
      </c>
      <c r="AN307" s="7">
        <f t="shared" si="167"/>
        <v>-2979.279482519417</v>
      </c>
      <c r="AO307" s="7">
        <f t="shared" si="168"/>
        <v>-30.598988971055167</v>
      </c>
      <c r="AP307" s="7">
        <f t="shared" si="169"/>
        <v>30.598988971055167</v>
      </c>
      <c r="AQ307" s="51" t="e">
        <f>IF(AO307&gt;0,ERFC(AO307),(1+ERF(AP307)))</f>
        <v>#NUM!</v>
      </c>
      <c r="AR307" s="7">
        <f t="shared" si="170"/>
        <v>0.3553345272593507</v>
      </c>
      <c r="AS307" s="7">
        <f t="shared" si="171"/>
        <v>0.21564548729448568</v>
      </c>
      <c r="AT307" s="7">
        <f>ERF(AR307)</f>
        <v>0.3846974435948048</v>
      </c>
      <c r="AU307" s="7">
        <f>ERF(AS307)</f>
        <v>0.23961006404453</v>
      </c>
      <c r="AV307" s="7" t="e">
        <f t="shared" si="172"/>
        <v>#NUM!</v>
      </c>
      <c r="AW307" s="7" t="e">
        <f t="shared" si="173"/>
        <v>#NUM!</v>
      </c>
      <c r="AX307" s="7" t="e">
        <f t="shared" si="174"/>
        <v>#NUM!</v>
      </c>
      <c r="AY307" s="1">
        <f t="shared" si="175"/>
      </c>
      <c r="AZ307" s="1" t="e">
        <f t="shared" si="176"/>
        <v>#NUM!</v>
      </c>
      <c r="BA307" s="7">
        <f t="shared" si="177"/>
      </c>
      <c r="BB307" t="e">
        <f t="shared" si="178"/>
        <v>#NUM!</v>
      </c>
      <c r="BC307" s="1">
        <f t="shared" si="179"/>
      </c>
      <c r="BD307" s="7">
        <f t="shared" si="180"/>
      </c>
      <c r="BE307" s="7">
        <f t="shared" si="181"/>
      </c>
    </row>
    <row r="308" spans="10:57" ht="12.75">
      <c r="J308" s="7">
        <v>40000</v>
      </c>
      <c r="K308" s="7">
        <f t="shared" si="146"/>
        <v>96.66666666666667</v>
      </c>
      <c r="L308" s="7">
        <f t="shared" si="147"/>
        <v>1.0074125272201055</v>
      </c>
      <c r="M308" s="7">
        <f t="shared" si="148"/>
        <v>-0.007412527220105547</v>
      </c>
      <c r="N308" s="7">
        <f t="shared" si="149"/>
        <v>0.488437236450335</v>
      </c>
      <c r="O308" s="7">
        <f t="shared" si="150"/>
        <v>-3913.650108880422</v>
      </c>
      <c r="P308" s="7">
        <f t="shared" si="151"/>
        <v>97.97958971132712</v>
      </c>
      <c r="Q308" s="7">
        <f t="shared" si="152"/>
        <v>-39.943524160603594</v>
      </c>
      <c r="R308" s="7">
        <f t="shared" si="153"/>
        <v>39.943524160603594</v>
      </c>
      <c r="S308" s="7" t="e">
        <f>IF(Q308&gt;0,ERFC(Q308),(1+ERF(R308)))</f>
        <v>#NUM!</v>
      </c>
      <c r="T308" s="7">
        <f t="shared" si="154"/>
        <v>1.0432980954919466</v>
      </c>
      <c r="U308" s="7">
        <f t="shared" si="155"/>
        <v>0.6331569519321155</v>
      </c>
      <c r="V308" s="7">
        <f>ERF(T308)</f>
        <v>0.8599073647538391</v>
      </c>
      <c r="W308" s="7">
        <f>ERF(U308)</f>
        <v>0.6294369291874335</v>
      </c>
      <c r="X308" s="7" t="e">
        <f t="shared" si="156"/>
        <v>#NUM!</v>
      </c>
      <c r="Z308" s="7">
        <f t="shared" si="157"/>
        <v>0</v>
      </c>
      <c r="AA308" s="7">
        <f t="shared" si="158"/>
        <v>1</v>
      </c>
      <c r="AB308" s="7">
        <f t="shared" si="159"/>
        <v>-4029.650108880422</v>
      </c>
      <c r="AC308" s="7">
        <f t="shared" si="160"/>
        <v>-41.127444202948794</v>
      </c>
      <c r="AD308" s="51">
        <f t="shared" si="161"/>
        <v>41.127444202948794</v>
      </c>
      <c r="AE308" s="1" t="e">
        <f>IF(AC308&gt;0,ERFC(AC308),(1+ERF(AD308)))</f>
        <v>#NUM!</v>
      </c>
      <c r="AF308" s="1" t="e">
        <f t="shared" si="162"/>
        <v>#DIV/0!</v>
      </c>
      <c r="AG308" s="1" t="e">
        <f t="shared" si="163"/>
        <v>#DIV/0!</v>
      </c>
      <c r="AH308" s="7" t="e">
        <f>ERF(AF308)</f>
        <v>#DIV/0!</v>
      </c>
      <c r="AI308" s="7" t="e">
        <f>ERF(AG308)</f>
        <v>#DIV/0!</v>
      </c>
      <c r="AJ308" s="7" t="e">
        <f t="shared" si="164"/>
        <v>#NUM!</v>
      </c>
      <c r="AL308" s="7">
        <f t="shared" si="165"/>
        <v>833.3333333333334</v>
      </c>
      <c r="AM308" s="7">
        <f t="shared" si="166"/>
        <v>0.0020764283165926375</v>
      </c>
      <c r="AN308" s="7">
        <f t="shared" si="167"/>
        <v>-3029.650108880422</v>
      </c>
      <c r="AO308" s="7">
        <f t="shared" si="168"/>
        <v>-30.92123694135222</v>
      </c>
      <c r="AP308" s="7">
        <f t="shared" si="169"/>
        <v>30.92123694135222</v>
      </c>
      <c r="AQ308" s="51" t="e">
        <f>IF(AO308&gt;0,ERFC(AO308),(1+ERF(AP308)))</f>
        <v>#NUM!</v>
      </c>
      <c r="AR308" s="7">
        <f t="shared" si="170"/>
        <v>0.3553345272593507</v>
      </c>
      <c r="AS308" s="7">
        <f t="shared" si="171"/>
        <v>0.21564548729448568</v>
      </c>
      <c r="AT308" s="7">
        <f>ERF(AR308)</f>
        <v>0.3846974435948048</v>
      </c>
      <c r="AU308" s="7">
        <f>ERF(AS308)</f>
        <v>0.23961006404453</v>
      </c>
      <c r="AV308" s="7" t="e">
        <f t="shared" si="172"/>
        <v>#NUM!</v>
      </c>
      <c r="AW308" s="7" t="e">
        <f t="shared" si="173"/>
        <v>#NUM!</v>
      </c>
      <c r="AX308" s="7" t="e">
        <f t="shared" si="174"/>
        <v>#NUM!</v>
      </c>
      <c r="AY308" s="1">
        <f t="shared" si="175"/>
      </c>
      <c r="AZ308" s="1" t="e">
        <f t="shared" si="176"/>
        <v>#NUM!</v>
      </c>
      <c r="BA308" s="7">
        <f t="shared" si="177"/>
      </c>
      <c r="BB308" t="e">
        <f t="shared" si="178"/>
        <v>#NUM!</v>
      </c>
      <c r="BC308" s="1">
        <f t="shared" si="179"/>
      </c>
      <c r="BD308" s="7">
        <f t="shared" si="180"/>
      </c>
      <c r="BE308" s="7">
        <f t="shared" si="181"/>
      </c>
    </row>
    <row r="309" spans="10:57" ht="12.75">
      <c r="J309" s="7">
        <v>40500</v>
      </c>
      <c r="K309" s="7">
        <f t="shared" si="146"/>
        <v>96.66666666666667</v>
      </c>
      <c r="L309" s="7">
        <f t="shared" si="147"/>
        <v>1.0074125272201055</v>
      </c>
      <c r="M309" s="7">
        <f t="shared" si="148"/>
        <v>-0.007412527220105547</v>
      </c>
      <c r="N309" s="7">
        <f t="shared" si="149"/>
        <v>0.488437236450335</v>
      </c>
      <c r="O309" s="7">
        <f t="shared" si="150"/>
        <v>-3964.0207352414272</v>
      </c>
      <c r="P309" s="7">
        <f t="shared" si="151"/>
        <v>98.5900603509299</v>
      </c>
      <c r="Q309" s="7">
        <f t="shared" si="152"/>
        <v>-40.20710324277673</v>
      </c>
      <c r="R309" s="7">
        <f t="shared" si="153"/>
        <v>40.20710324277673</v>
      </c>
      <c r="S309" s="7" t="e">
        <f>IF(Q309&gt;0,ERFC(Q309),(1+ERF(R309)))</f>
        <v>#NUM!</v>
      </c>
      <c r="T309" s="7">
        <f t="shared" si="154"/>
        <v>1.0432980954919466</v>
      </c>
      <c r="U309" s="7">
        <f t="shared" si="155"/>
        <v>0.6331569519321155</v>
      </c>
      <c r="V309" s="7">
        <f>ERF(T309)</f>
        <v>0.8599073647538391</v>
      </c>
      <c r="W309" s="7">
        <f>ERF(U309)</f>
        <v>0.6294369291874335</v>
      </c>
      <c r="X309" s="7" t="e">
        <f t="shared" si="156"/>
        <v>#NUM!</v>
      </c>
      <c r="Z309" s="7">
        <f t="shared" si="157"/>
        <v>0</v>
      </c>
      <c r="AA309" s="7">
        <f t="shared" si="158"/>
        <v>1</v>
      </c>
      <c r="AB309" s="7">
        <f t="shared" si="159"/>
        <v>-4080.0207352414272</v>
      </c>
      <c r="AC309" s="7">
        <f t="shared" si="160"/>
        <v>-41.38369244038042</v>
      </c>
      <c r="AD309" s="51">
        <f t="shared" si="161"/>
        <v>41.38369244038042</v>
      </c>
      <c r="AE309" s="1" t="e">
        <f>IF(AC309&gt;0,ERFC(AC309),(1+ERF(AD309)))</f>
        <v>#NUM!</v>
      </c>
      <c r="AF309" s="1" t="e">
        <f t="shared" si="162"/>
        <v>#DIV/0!</v>
      </c>
      <c r="AG309" s="1" t="e">
        <f t="shared" si="163"/>
        <v>#DIV/0!</v>
      </c>
      <c r="AH309" s="7" t="e">
        <f>ERF(AF309)</f>
        <v>#DIV/0!</v>
      </c>
      <c r="AI309" s="7" t="e">
        <f>ERF(AG309)</f>
        <v>#DIV/0!</v>
      </c>
      <c r="AJ309" s="7" t="e">
        <f t="shared" si="164"/>
        <v>#NUM!</v>
      </c>
      <c r="AL309" s="7">
        <f t="shared" si="165"/>
        <v>833.3333333333334</v>
      </c>
      <c r="AM309" s="7">
        <f t="shared" si="166"/>
        <v>0.0020764283165926375</v>
      </c>
      <c r="AN309" s="7">
        <f t="shared" si="167"/>
        <v>-3080.0207352414272</v>
      </c>
      <c r="AO309" s="7">
        <f t="shared" si="168"/>
        <v>-31.240682116210678</v>
      </c>
      <c r="AP309" s="7">
        <f t="shared" si="169"/>
        <v>31.240682116210678</v>
      </c>
      <c r="AQ309" s="51" t="e">
        <f>IF(AO309&gt;0,ERFC(AO309),(1+ERF(AP309)))</f>
        <v>#NUM!</v>
      </c>
      <c r="AR309" s="7">
        <f t="shared" si="170"/>
        <v>0.3553345272593507</v>
      </c>
      <c r="AS309" s="7">
        <f t="shared" si="171"/>
        <v>0.21564548729448568</v>
      </c>
      <c r="AT309" s="7">
        <f>ERF(AR309)</f>
        <v>0.3846974435948048</v>
      </c>
      <c r="AU309" s="7">
        <f>ERF(AS309)</f>
        <v>0.23961006404453</v>
      </c>
      <c r="AV309" s="7" t="e">
        <f t="shared" si="172"/>
        <v>#NUM!</v>
      </c>
      <c r="AW309" s="7" t="e">
        <f t="shared" si="173"/>
        <v>#NUM!</v>
      </c>
      <c r="AX309" s="7" t="e">
        <f t="shared" si="174"/>
        <v>#NUM!</v>
      </c>
      <c r="AY309" s="1">
        <f t="shared" si="175"/>
      </c>
      <c r="AZ309" s="1" t="e">
        <f t="shared" si="176"/>
        <v>#NUM!</v>
      </c>
      <c r="BA309" s="7">
        <f t="shared" si="177"/>
      </c>
      <c r="BB309" t="e">
        <f t="shared" si="178"/>
        <v>#NUM!</v>
      </c>
      <c r="BC309" s="1">
        <f t="shared" si="179"/>
      </c>
      <c r="BD309" s="7">
        <f t="shared" si="180"/>
      </c>
      <c r="BE309" s="7">
        <f t="shared" si="181"/>
      </c>
    </row>
    <row r="310" spans="10:57" ht="12.75">
      <c r="J310" s="7">
        <v>41000</v>
      </c>
      <c r="K310" s="7">
        <f t="shared" si="146"/>
        <v>96.66666666666667</v>
      </c>
      <c r="L310" s="7">
        <f t="shared" si="147"/>
        <v>1.0074125272201055</v>
      </c>
      <c r="M310" s="7">
        <f t="shared" si="148"/>
        <v>-0.007412527220105547</v>
      </c>
      <c r="N310" s="7">
        <f t="shared" si="149"/>
        <v>0.488437236450335</v>
      </c>
      <c r="O310" s="7">
        <f t="shared" si="150"/>
        <v>-4014.391361602433</v>
      </c>
      <c r="P310" s="7">
        <f t="shared" si="151"/>
        <v>99.19677414109796</v>
      </c>
      <c r="Q310" s="7">
        <f t="shared" si="152"/>
        <v>-40.4689708547613</v>
      </c>
      <c r="R310" s="7">
        <f t="shared" si="153"/>
        <v>40.4689708547613</v>
      </c>
      <c r="S310" s="7" t="e">
        <f>IF(Q310&gt;0,ERFC(Q310),(1+ERF(R310)))</f>
        <v>#NUM!</v>
      </c>
      <c r="T310" s="7">
        <f t="shared" si="154"/>
        <v>1.0432980954919466</v>
      </c>
      <c r="U310" s="7">
        <f t="shared" si="155"/>
        <v>0.6331569519321155</v>
      </c>
      <c r="V310" s="7">
        <f>ERF(T310)</f>
        <v>0.8599073647538391</v>
      </c>
      <c r="W310" s="7">
        <f>ERF(U310)</f>
        <v>0.6294369291874335</v>
      </c>
      <c r="X310" s="7" t="e">
        <f t="shared" si="156"/>
        <v>#NUM!</v>
      </c>
      <c r="Z310" s="7">
        <f t="shared" si="157"/>
        <v>0</v>
      </c>
      <c r="AA310" s="7">
        <f t="shared" si="158"/>
        <v>1</v>
      </c>
      <c r="AB310" s="7">
        <f t="shared" si="159"/>
        <v>-4130.391361602433</v>
      </c>
      <c r="AC310" s="7">
        <f t="shared" si="160"/>
        <v>-41.63836372065229</v>
      </c>
      <c r="AD310" s="51">
        <f t="shared" si="161"/>
        <v>41.63836372065229</v>
      </c>
      <c r="AE310" s="1" t="e">
        <f>IF(AC310&gt;0,ERFC(AC310),(1+ERF(AD310)))</f>
        <v>#NUM!</v>
      </c>
      <c r="AF310" s="1" t="e">
        <f t="shared" si="162"/>
        <v>#DIV/0!</v>
      </c>
      <c r="AG310" s="1" t="e">
        <f t="shared" si="163"/>
        <v>#DIV/0!</v>
      </c>
      <c r="AH310" s="7" t="e">
        <f>ERF(AF310)</f>
        <v>#DIV/0!</v>
      </c>
      <c r="AI310" s="7" t="e">
        <f>ERF(AG310)</f>
        <v>#DIV/0!</v>
      </c>
      <c r="AJ310" s="7" t="e">
        <f t="shared" si="164"/>
        <v>#NUM!</v>
      </c>
      <c r="AL310" s="7">
        <f t="shared" si="165"/>
        <v>833.3333333333334</v>
      </c>
      <c r="AM310" s="7">
        <f t="shared" si="166"/>
        <v>0.0020764283165926375</v>
      </c>
      <c r="AN310" s="7">
        <f t="shared" si="167"/>
        <v>-3130.391361602433</v>
      </c>
      <c r="AO310" s="7">
        <f t="shared" si="168"/>
        <v>-31.557390738833394</v>
      </c>
      <c r="AP310" s="7">
        <f t="shared" si="169"/>
        <v>31.557390738833394</v>
      </c>
      <c r="AQ310" s="51" t="e">
        <f>IF(AO310&gt;0,ERFC(AO310),(1+ERF(AP310)))</f>
        <v>#NUM!</v>
      </c>
      <c r="AR310" s="7">
        <f t="shared" si="170"/>
        <v>0.3553345272593507</v>
      </c>
      <c r="AS310" s="7">
        <f t="shared" si="171"/>
        <v>0.21564548729448568</v>
      </c>
      <c r="AT310" s="7">
        <f>ERF(AR310)</f>
        <v>0.3846974435948048</v>
      </c>
      <c r="AU310" s="7">
        <f>ERF(AS310)</f>
        <v>0.23961006404453</v>
      </c>
      <c r="AV310" s="7" t="e">
        <f t="shared" si="172"/>
        <v>#NUM!</v>
      </c>
      <c r="AW310" s="7" t="e">
        <f t="shared" si="173"/>
        <v>#NUM!</v>
      </c>
      <c r="AX310" s="7" t="e">
        <f t="shared" si="174"/>
        <v>#NUM!</v>
      </c>
      <c r="AY310" s="1">
        <f t="shared" si="175"/>
      </c>
      <c r="AZ310" s="1" t="e">
        <f t="shared" si="176"/>
        <v>#NUM!</v>
      </c>
      <c r="BA310" s="7">
        <f t="shared" si="177"/>
      </c>
      <c r="BB310" t="e">
        <f t="shared" si="178"/>
        <v>#NUM!</v>
      </c>
      <c r="BC310" s="1">
        <f t="shared" si="179"/>
      </c>
      <c r="BD310" s="7">
        <f t="shared" si="180"/>
      </c>
      <c r="BE310" s="7">
        <f t="shared" si="181"/>
      </c>
    </row>
    <row r="311" spans="10:57" ht="12.75">
      <c r="J311" s="7">
        <v>41500</v>
      </c>
      <c r="K311" s="7">
        <f t="shared" si="146"/>
        <v>96.66666666666667</v>
      </c>
      <c r="L311" s="7">
        <f t="shared" si="147"/>
        <v>1.0074125272201055</v>
      </c>
      <c r="M311" s="7">
        <f t="shared" si="148"/>
        <v>-0.007412527220105547</v>
      </c>
      <c r="N311" s="7">
        <f t="shared" si="149"/>
        <v>0.488437236450335</v>
      </c>
      <c r="O311" s="7">
        <f t="shared" si="150"/>
        <v>-4064.7619879634376</v>
      </c>
      <c r="P311" s="7">
        <f t="shared" si="151"/>
        <v>99.7997995989972</v>
      </c>
      <c r="Q311" s="7">
        <f t="shared" si="152"/>
        <v>-40.729159820920934</v>
      </c>
      <c r="R311" s="7">
        <f t="shared" si="153"/>
        <v>40.729159820920934</v>
      </c>
      <c r="S311" s="7" t="e">
        <f>IF(Q311&gt;0,ERFC(Q311),(1+ERF(R311)))</f>
        <v>#NUM!</v>
      </c>
      <c r="T311" s="7">
        <f t="shared" si="154"/>
        <v>1.0432980954919466</v>
      </c>
      <c r="U311" s="7">
        <f t="shared" si="155"/>
        <v>0.6331569519321155</v>
      </c>
      <c r="V311" s="7">
        <f>ERF(T311)</f>
        <v>0.8599073647538391</v>
      </c>
      <c r="W311" s="7">
        <f>ERF(U311)</f>
        <v>0.6294369291874335</v>
      </c>
      <c r="X311" s="7" t="e">
        <f t="shared" si="156"/>
        <v>#NUM!</v>
      </c>
      <c r="Z311" s="7">
        <f t="shared" si="157"/>
        <v>0</v>
      </c>
      <c r="AA311" s="7">
        <f t="shared" si="158"/>
        <v>1</v>
      </c>
      <c r="AB311" s="7">
        <f t="shared" si="159"/>
        <v>-4180.761987963438</v>
      </c>
      <c r="AC311" s="7">
        <f t="shared" si="160"/>
        <v>-41.89148680420242</v>
      </c>
      <c r="AD311" s="51">
        <f t="shared" si="161"/>
        <v>41.89148680420242</v>
      </c>
      <c r="AE311" s="1" t="e">
        <f>IF(AC311&gt;0,ERFC(AC311),(1+ERF(AD311)))</f>
        <v>#NUM!</v>
      </c>
      <c r="AF311" s="1" t="e">
        <f t="shared" si="162"/>
        <v>#DIV/0!</v>
      </c>
      <c r="AG311" s="1" t="e">
        <f t="shared" si="163"/>
        <v>#DIV/0!</v>
      </c>
      <c r="AH311" s="7" t="e">
        <f>ERF(AF311)</f>
        <v>#DIV/0!</v>
      </c>
      <c r="AI311" s="7" t="e">
        <f>ERF(AG311)</f>
        <v>#DIV/0!</v>
      </c>
      <c r="AJ311" s="7" t="e">
        <f t="shared" si="164"/>
        <v>#NUM!</v>
      </c>
      <c r="AL311" s="7">
        <f t="shared" si="165"/>
        <v>833.3333333333334</v>
      </c>
      <c r="AM311" s="7">
        <f t="shared" si="166"/>
        <v>0.0020764283165926375</v>
      </c>
      <c r="AN311" s="7">
        <f t="shared" si="167"/>
        <v>-3180.7619879634376</v>
      </c>
      <c r="AO311" s="7">
        <f t="shared" si="168"/>
        <v>-31.8714266034999</v>
      </c>
      <c r="AP311" s="7">
        <f t="shared" si="169"/>
        <v>31.8714266034999</v>
      </c>
      <c r="AQ311" s="51" t="e">
        <f>IF(AO311&gt;0,ERFC(AO311),(1+ERF(AP311)))</f>
        <v>#NUM!</v>
      </c>
      <c r="AR311" s="7">
        <f t="shared" si="170"/>
        <v>0.3553345272593507</v>
      </c>
      <c r="AS311" s="7">
        <f t="shared" si="171"/>
        <v>0.21564548729448568</v>
      </c>
      <c r="AT311" s="7">
        <f>ERF(AR311)</f>
        <v>0.3846974435948048</v>
      </c>
      <c r="AU311" s="7">
        <f>ERF(AS311)</f>
        <v>0.23961006404453</v>
      </c>
      <c r="AV311" s="7" t="e">
        <f t="shared" si="172"/>
        <v>#NUM!</v>
      </c>
      <c r="AW311" s="7" t="e">
        <f t="shared" si="173"/>
        <v>#NUM!</v>
      </c>
      <c r="AX311" s="7" t="e">
        <f t="shared" si="174"/>
        <v>#NUM!</v>
      </c>
      <c r="AY311" s="1">
        <f t="shared" si="175"/>
      </c>
      <c r="AZ311" s="1" t="e">
        <f t="shared" si="176"/>
        <v>#NUM!</v>
      </c>
      <c r="BA311" s="7">
        <f t="shared" si="177"/>
      </c>
      <c r="BB311" t="e">
        <f t="shared" si="178"/>
        <v>#NUM!</v>
      </c>
      <c r="BC311" s="1">
        <f t="shared" si="179"/>
      </c>
      <c r="BD311" s="7">
        <f t="shared" si="180"/>
      </c>
      <c r="BE311" s="7">
        <f t="shared" si="181"/>
      </c>
    </row>
    <row r="312" spans="10:57" ht="12.75">
      <c r="J312" s="7">
        <v>42000</v>
      </c>
      <c r="K312" s="7">
        <f t="shared" si="146"/>
        <v>96.66666666666667</v>
      </c>
      <c r="L312" s="7">
        <f t="shared" si="147"/>
        <v>1.0074125272201055</v>
      </c>
      <c r="M312" s="7">
        <f t="shared" si="148"/>
        <v>-0.007412527220105547</v>
      </c>
      <c r="N312" s="7">
        <f t="shared" si="149"/>
        <v>0.488437236450335</v>
      </c>
      <c r="O312" s="7">
        <f t="shared" si="150"/>
        <v>-4115.132614324443</v>
      </c>
      <c r="P312" s="7">
        <f t="shared" si="151"/>
        <v>100.39920318408906</v>
      </c>
      <c r="Q312" s="7">
        <f t="shared" si="152"/>
        <v>-40.98770193204677</v>
      </c>
      <c r="R312" s="7">
        <f t="shared" si="153"/>
        <v>40.98770193204677</v>
      </c>
      <c r="S312" s="7" t="e">
        <f>IF(Q312&gt;0,ERFC(Q312),(1+ERF(R312)))</f>
        <v>#NUM!</v>
      </c>
      <c r="T312" s="7">
        <f t="shared" si="154"/>
        <v>1.0432980954919466</v>
      </c>
      <c r="U312" s="7">
        <f t="shared" si="155"/>
        <v>0.6331569519321155</v>
      </c>
      <c r="V312" s="7">
        <f>ERF(T312)</f>
        <v>0.8599073647538391</v>
      </c>
      <c r="W312" s="7">
        <f>ERF(U312)</f>
        <v>0.6294369291874335</v>
      </c>
      <c r="X312" s="7" t="e">
        <f t="shared" si="156"/>
        <v>#NUM!</v>
      </c>
      <c r="Z312" s="7">
        <f t="shared" si="157"/>
        <v>0</v>
      </c>
      <c r="AA312" s="7">
        <f t="shared" si="158"/>
        <v>1</v>
      </c>
      <c r="AB312" s="7">
        <f t="shared" si="159"/>
        <v>-4231.132614324443</v>
      </c>
      <c r="AC312" s="7">
        <f t="shared" si="160"/>
        <v>-42.14308958773668</v>
      </c>
      <c r="AD312" s="51">
        <f t="shared" si="161"/>
        <v>42.14308958773668</v>
      </c>
      <c r="AE312" s="1" t="e">
        <f>IF(AC312&gt;0,ERFC(AC312),(1+ERF(AD312)))</f>
        <v>#NUM!</v>
      </c>
      <c r="AF312" s="1" t="e">
        <f t="shared" si="162"/>
        <v>#DIV/0!</v>
      </c>
      <c r="AG312" s="1" t="e">
        <f t="shared" si="163"/>
        <v>#DIV/0!</v>
      </c>
      <c r="AH312" s="7" t="e">
        <f>ERF(AF312)</f>
        <v>#DIV/0!</v>
      </c>
      <c r="AI312" s="7" t="e">
        <f>ERF(AG312)</f>
        <v>#DIV/0!</v>
      </c>
      <c r="AJ312" s="7" t="e">
        <f t="shared" si="164"/>
        <v>#NUM!</v>
      </c>
      <c r="AL312" s="7">
        <f t="shared" si="165"/>
        <v>833.3333333333334</v>
      </c>
      <c r="AM312" s="7">
        <f t="shared" si="166"/>
        <v>0.0020764283165926375</v>
      </c>
      <c r="AN312" s="7">
        <f t="shared" si="167"/>
        <v>-3231.1326143244432</v>
      </c>
      <c r="AO312" s="7">
        <f t="shared" si="168"/>
        <v>-32.18285117661674</v>
      </c>
      <c r="AP312" s="7">
        <f t="shared" si="169"/>
        <v>32.18285117661674</v>
      </c>
      <c r="AQ312" s="51" t="e">
        <f>IF(AO312&gt;0,ERFC(AO312),(1+ERF(AP312)))</f>
        <v>#NUM!</v>
      </c>
      <c r="AR312" s="7">
        <f t="shared" si="170"/>
        <v>0.3553345272593507</v>
      </c>
      <c r="AS312" s="7">
        <f t="shared" si="171"/>
        <v>0.21564548729448568</v>
      </c>
      <c r="AT312" s="7">
        <f>ERF(AR312)</f>
        <v>0.3846974435948048</v>
      </c>
      <c r="AU312" s="7">
        <f>ERF(AS312)</f>
        <v>0.23961006404453</v>
      </c>
      <c r="AV312" s="7" t="e">
        <f t="shared" si="172"/>
        <v>#NUM!</v>
      </c>
      <c r="AW312" s="7" t="e">
        <f t="shared" si="173"/>
        <v>#NUM!</v>
      </c>
      <c r="AX312" s="7" t="e">
        <f t="shared" si="174"/>
        <v>#NUM!</v>
      </c>
      <c r="AY312" s="1">
        <f t="shared" si="175"/>
      </c>
      <c r="AZ312" s="1" t="e">
        <f t="shared" si="176"/>
        <v>#NUM!</v>
      </c>
      <c r="BA312" s="7">
        <f t="shared" si="177"/>
      </c>
      <c r="BB312" t="e">
        <f t="shared" si="178"/>
        <v>#NUM!</v>
      </c>
      <c r="BC312" s="1">
        <f t="shared" si="179"/>
      </c>
      <c r="BD312" s="7">
        <f t="shared" si="180"/>
      </c>
      <c r="BE312" s="7">
        <f t="shared" si="181"/>
      </c>
    </row>
    <row r="313" spans="10:57" ht="12.75">
      <c r="J313" s="7">
        <v>42500</v>
      </c>
      <c r="K313" s="7">
        <f t="shared" si="146"/>
        <v>96.66666666666667</v>
      </c>
      <c r="L313" s="7">
        <f t="shared" si="147"/>
        <v>1.0074125272201055</v>
      </c>
      <c r="M313" s="7">
        <f t="shared" si="148"/>
        <v>-0.007412527220105547</v>
      </c>
      <c r="N313" s="7">
        <f t="shared" si="149"/>
        <v>0.488437236450335</v>
      </c>
      <c r="O313" s="7">
        <f t="shared" si="150"/>
        <v>-4165.503240685449</v>
      </c>
      <c r="P313" s="7">
        <f t="shared" si="151"/>
        <v>100.99504938362078</v>
      </c>
      <c r="Q313" s="7">
        <f t="shared" si="152"/>
        <v>-41.24462799026072</v>
      </c>
      <c r="R313" s="7">
        <f t="shared" si="153"/>
        <v>41.24462799026072</v>
      </c>
      <c r="S313" s="7" t="e">
        <f>IF(Q313&gt;0,ERFC(Q313),(1+ERF(R313)))</f>
        <v>#NUM!</v>
      </c>
      <c r="T313" s="7">
        <f t="shared" si="154"/>
        <v>1.0432980954919466</v>
      </c>
      <c r="U313" s="7">
        <f t="shared" si="155"/>
        <v>0.6331569519321155</v>
      </c>
      <c r="V313" s="7">
        <f>ERF(T313)</f>
        <v>0.8599073647538391</v>
      </c>
      <c r="W313" s="7">
        <f>ERF(U313)</f>
        <v>0.6294369291874335</v>
      </c>
      <c r="X313" s="7" t="e">
        <f t="shared" si="156"/>
        <v>#NUM!</v>
      </c>
      <c r="Z313" s="7">
        <f t="shared" si="157"/>
        <v>0</v>
      </c>
      <c r="AA313" s="7">
        <f t="shared" si="158"/>
        <v>1</v>
      </c>
      <c r="AB313" s="7">
        <f t="shared" si="159"/>
        <v>-4281.503240685449</v>
      </c>
      <c r="AC313" s="7">
        <f t="shared" si="160"/>
        <v>-42.39319914011366</v>
      </c>
      <c r="AD313" s="51">
        <f t="shared" si="161"/>
        <v>42.39319914011366</v>
      </c>
      <c r="AE313" s="1" t="e">
        <f>IF(AC313&gt;0,ERFC(AC313),(1+ERF(AD313)))</f>
        <v>#NUM!</v>
      </c>
      <c r="AF313" s="1" t="e">
        <f t="shared" si="162"/>
        <v>#DIV/0!</v>
      </c>
      <c r="AG313" s="1" t="e">
        <f t="shared" si="163"/>
        <v>#DIV/0!</v>
      </c>
      <c r="AH313" s="7" t="e">
        <f>ERF(AF313)</f>
        <v>#DIV/0!</v>
      </c>
      <c r="AI313" s="7" t="e">
        <f>ERF(AG313)</f>
        <v>#DIV/0!</v>
      </c>
      <c r="AJ313" s="7" t="e">
        <f t="shared" si="164"/>
        <v>#NUM!</v>
      </c>
      <c r="AL313" s="7">
        <f t="shared" si="165"/>
        <v>833.3333333333334</v>
      </c>
      <c r="AM313" s="7">
        <f t="shared" si="166"/>
        <v>0.0020764283165926375</v>
      </c>
      <c r="AN313" s="7">
        <f t="shared" si="167"/>
        <v>-3281.503240685449</v>
      </c>
      <c r="AO313" s="7">
        <f t="shared" si="168"/>
        <v>-32.49172371034692</v>
      </c>
      <c r="AP313" s="7">
        <f t="shared" si="169"/>
        <v>32.49172371034692</v>
      </c>
      <c r="AQ313" s="51" t="e">
        <f>IF(AO313&gt;0,ERFC(AO313),(1+ERF(AP313)))</f>
        <v>#NUM!</v>
      </c>
      <c r="AR313" s="7">
        <f t="shared" si="170"/>
        <v>0.3553345272593507</v>
      </c>
      <c r="AS313" s="7">
        <f t="shared" si="171"/>
        <v>0.21564548729448568</v>
      </c>
      <c r="AT313" s="7">
        <f>ERF(AR313)</f>
        <v>0.3846974435948048</v>
      </c>
      <c r="AU313" s="7">
        <f>ERF(AS313)</f>
        <v>0.23961006404453</v>
      </c>
      <c r="AV313" s="7" t="e">
        <f t="shared" si="172"/>
        <v>#NUM!</v>
      </c>
      <c r="AW313" s="7" t="e">
        <f t="shared" si="173"/>
        <v>#NUM!</v>
      </c>
      <c r="AX313" s="7" t="e">
        <f t="shared" si="174"/>
        <v>#NUM!</v>
      </c>
      <c r="AY313" s="1">
        <f t="shared" si="175"/>
      </c>
      <c r="AZ313" s="1" t="e">
        <f t="shared" si="176"/>
        <v>#NUM!</v>
      </c>
      <c r="BA313" s="7">
        <f t="shared" si="177"/>
      </c>
      <c r="BB313" t="e">
        <f t="shared" si="178"/>
        <v>#NUM!</v>
      </c>
      <c r="BC313" s="1">
        <f t="shared" si="179"/>
      </c>
      <c r="BD313" s="7">
        <f t="shared" si="180"/>
      </c>
      <c r="BE313" s="7">
        <f t="shared" si="181"/>
      </c>
    </row>
    <row r="314" spans="10:57" ht="12.75">
      <c r="J314" s="7">
        <v>43000</v>
      </c>
      <c r="K314" s="7">
        <f t="shared" si="146"/>
        <v>96.66666666666667</v>
      </c>
      <c r="L314" s="7">
        <f t="shared" si="147"/>
        <v>1.0074125272201055</v>
      </c>
      <c r="M314" s="7">
        <f t="shared" si="148"/>
        <v>-0.007412527220105547</v>
      </c>
      <c r="N314" s="7">
        <f t="shared" si="149"/>
        <v>0.488437236450335</v>
      </c>
      <c r="O314" s="7">
        <f t="shared" si="150"/>
        <v>-4215.873867046454</v>
      </c>
      <c r="P314" s="7">
        <f t="shared" si="151"/>
        <v>101.58740079360236</v>
      </c>
      <c r="Q314" s="7">
        <f t="shared" si="152"/>
        <v>-41.49996785144596</v>
      </c>
      <c r="R314" s="7">
        <f t="shared" si="153"/>
        <v>41.49996785144596</v>
      </c>
      <c r="S314" s="7" t="e">
        <f>IF(Q314&gt;0,ERFC(Q314),(1+ERF(R314)))</f>
        <v>#NUM!</v>
      </c>
      <c r="T314" s="7">
        <f t="shared" si="154"/>
        <v>1.0432980954919466</v>
      </c>
      <c r="U314" s="7">
        <f t="shared" si="155"/>
        <v>0.6331569519321155</v>
      </c>
      <c r="V314" s="7">
        <f>ERF(T314)</f>
        <v>0.8599073647538391</v>
      </c>
      <c r="W314" s="7">
        <f>ERF(U314)</f>
        <v>0.6294369291874335</v>
      </c>
      <c r="X314" s="7" t="e">
        <f t="shared" si="156"/>
        <v>#NUM!</v>
      </c>
      <c r="Z314" s="7">
        <f t="shared" si="157"/>
        <v>0</v>
      </c>
      <c r="AA314" s="7">
        <f t="shared" si="158"/>
        <v>1</v>
      </c>
      <c r="AB314" s="7">
        <f t="shared" si="159"/>
        <v>-4331.873867046454</v>
      </c>
      <c r="AC314" s="7">
        <f t="shared" si="160"/>
        <v>-42.64184173633529</v>
      </c>
      <c r="AD314" s="51">
        <f t="shared" si="161"/>
        <v>42.64184173633529</v>
      </c>
      <c r="AE314" s="1" t="e">
        <f>IF(AC314&gt;0,ERFC(AC314),(1+ERF(AD314)))</f>
        <v>#NUM!</v>
      </c>
      <c r="AF314" s="1" t="e">
        <f t="shared" si="162"/>
        <v>#DIV/0!</v>
      </c>
      <c r="AG314" s="1" t="e">
        <f t="shared" si="163"/>
        <v>#DIV/0!</v>
      </c>
      <c r="AH314" s="7" t="e">
        <f>ERF(AF314)</f>
        <v>#DIV/0!</v>
      </c>
      <c r="AI314" s="7" t="e">
        <f>ERF(AG314)</f>
        <v>#DIV/0!</v>
      </c>
      <c r="AJ314" s="7" t="e">
        <f t="shared" si="164"/>
        <v>#NUM!</v>
      </c>
      <c r="AL314" s="7">
        <f t="shared" si="165"/>
        <v>833.3333333333334</v>
      </c>
      <c r="AM314" s="7">
        <f t="shared" si="166"/>
        <v>0.0020764283165926375</v>
      </c>
      <c r="AN314" s="7">
        <f t="shared" si="167"/>
        <v>-3331.8738670464536</v>
      </c>
      <c r="AO314" s="7">
        <f t="shared" si="168"/>
        <v>-32.79810134935832</v>
      </c>
      <c r="AP314" s="7">
        <f t="shared" si="169"/>
        <v>32.79810134935832</v>
      </c>
      <c r="AQ314" s="51" t="e">
        <f>IF(AO314&gt;0,ERFC(AO314),(1+ERF(AP314)))</f>
        <v>#NUM!</v>
      </c>
      <c r="AR314" s="7">
        <f t="shared" si="170"/>
        <v>0.3553345272593507</v>
      </c>
      <c r="AS314" s="7">
        <f t="shared" si="171"/>
        <v>0.21564548729448568</v>
      </c>
      <c r="AT314" s="7">
        <f>ERF(AR314)</f>
        <v>0.3846974435948048</v>
      </c>
      <c r="AU314" s="7">
        <f>ERF(AS314)</f>
        <v>0.23961006404453</v>
      </c>
      <c r="AV314" s="7" t="e">
        <f t="shared" si="172"/>
        <v>#NUM!</v>
      </c>
      <c r="AW314" s="7" t="e">
        <f t="shared" si="173"/>
        <v>#NUM!</v>
      </c>
      <c r="AX314" s="7" t="e">
        <f t="shared" si="174"/>
        <v>#NUM!</v>
      </c>
      <c r="AY314" s="1">
        <f t="shared" si="175"/>
      </c>
      <c r="AZ314" s="1" t="e">
        <f t="shared" si="176"/>
        <v>#NUM!</v>
      </c>
      <c r="BA314" s="7">
        <f t="shared" si="177"/>
      </c>
      <c r="BB314" t="e">
        <f t="shared" si="178"/>
        <v>#NUM!</v>
      </c>
      <c r="BC314" s="1">
        <f t="shared" si="179"/>
      </c>
      <c r="BD314" s="7">
        <f t="shared" si="180"/>
      </c>
      <c r="BE314" s="7">
        <f t="shared" si="181"/>
      </c>
    </row>
    <row r="315" spans="10:57" ht="12.75">
      <c r="J315" s="7">
        <v>43500</v>
      </c>
      <c r="K315" s="7">
        <f t="shared" si="146"/>
        <v>96.66666666666667</v>
      </c>
      <c r="L315" s="7">
        <f t="shared" si="147"/>
        <v>1.0074125272201055</v>
      </c>
      <c r="M315" s="7">
        <f t="shared" si="148"/>
        <v>-0.007412527220105547</v>
      </c>
      <c r="N315" s="7">
        <f t="shared" si="149"/>
        <v>0.488437236450335</v>
      </c>
      <c r="O315" s="7">
        <f t="shared" si="150"/>
        <v>-4266.244493407459</v>
      </c>
      <c r="P315" s="7">
        <f t="shared" si="151"/>
        <v>102.17631819555841</v>
      </c>
      <c r="Q315" s="7">
        <f t="shared" si="152"/>
        <v>-41.75375046536872</v>
      </c>
      <c r="R315" s="7">
        <f t="shared" si="153"/>
        <v>41.75375046536872</v>
      </c>
      <c r="S315" s="7" t="e">
        <f>IF(Q315&gt;0,ERFC(Q315),(1+ERF(R315)))</f>
        <v>#NUM!</v>
      </c>
      <c r="T315" s="7">
        <f t="shared" si="154"/>
        <v>1.0432980954919466</v>
      </c>
      <c r="U315" s="7">
        <f t="shared" si="155"/>
        <v>0.6331569519321155</v>
      </c>
      <c r="V315" s="7">
        <f>ERF(T315)</f>
        <v>0.8599073647538391</v>
      </c>
      <c r="W315" s="7">
        <f>ERF(U315)</f>
        <v>0.6294369291874335</v>
      </c>
      <c r="X315" s="7" t="e">
        <f t="shared" si="156"/>
        <v>#NUM!</v>
      </c>
      <c r="Z315" s="7">
        <f t="shared" si="157"/>
        <v>0</v>
      </c>
      <c r="AA315" s="7">
        <f t="shared" si="158"/>
        <v>1</v>
      </c>
      <c r="AB315" s="7">
        <f t="shared" si="159"/>
        <v>-4382.244493407459</v>
      </c>
      <c r="AC315" s="7">
        <f t="shared" si="160"/>
        <v>-42.889042889763815</v>
      </c>
      <c r="AD315" s="51">
        <f t="shared" si="161"/>
        <v>42.889042889763815</v>
      </c>
      <c r="AE315" s="1" t="e">
        <f>IF(AC315&gt;0,ERFC(AC315),(1+ERF(AD315)))</f>
        <v>#NUM!</v>
      </c>
      <c r="AF315" s="1" t="e">
        <f t="shared" si="162"/>
        <v>#DIV/0!</v>
      </c>
      <c r="AG315" s="1" t="e">
        <f t="shared" si="163"/>
        <v>#DIV/0!</v>
      </c>
      <c r="AH315" s="7" t="e">
        <f>ERF(AF315)</f>
        <v>#DIV/0!</v>
      </c>
      <c r="AI315" s="7" t="e">
        <f>ERF(AG315)</f>
        <v>#DIV/0!</v>
      </c>
      <c r="AJ315" s="7" t="e">
        <f t="shared" si="164"/>
        <v>#NUM!</v>
      </c>
      <c r="AL315" s="7">
        <f t="shared" si="165"/>
        <v>833.3333333333334</v>
      </c>
      <c r="AM315" s="7">
        <f t="shared" si="166"/>
        <v>0.0020764283165926375</v>
      </c>
      <c r="AN315" s="7">
        <f t="shared" si="167"/>
        <v>-3382.2444934074592</v>
      </c>
      <c r="AO315" s="7">
        <f t="shared" si="168"/>
        <v>-33.10203923118542</v>
      </c>
      <c r="AP315" s="7">
        <f t="shared" si="169"/>
        <v>33.10203923118542</v>
      </c>
      <c r="AQ315" s="51" t="e">
        <f>IF(AO315&gt;0,ERFC(AO315),(1+ERF(AP315)))</f>
        <v>#NUM!</v>
      </c>
      <c r="AR315" s="7">
        <f t="shared" si="170"/>
        <v>0.3553345272593507</v>
      </c>
      <c r="AS315" s="7">
        <f t="shared" si="171"/>
        <v>0.21564548729448568</v>
      </c>
      <c r="AT315" s="7">
        <f>ERF(AR315)</f>
        <v>0.3846974435948048</v>
      </c>
      <c r="AU315" s="7">
        <f>ERF(AS315)</f>
        <v>0.23961006404453</v>
      </c>
      <c r="AV315" s="7" t="e">
        <f t="shared" si="172"/>
        <v>#NUM!</v>
      </c>
      <c r="AW315" s="7" t="e">
        <f t="shared" si="173"/>
        <v>#NUM!</v>
      </c>
      <c r="AX315" s="7" t="e">
        <f t="shared" si="174"/>
        <v>#NUM!</v>
      </c>
      <c r="AY315" s="1">
        <f t="shared" si="175"/>
      </c>
      <c r="AZ315" s="1" t="e">
        <f t="shared" si="176"/>
        <v>#NUM!</v>
      </c>
      <c r="BA315" s="7">
        <f t="shared" si="177"/>
      </c>
      <c r="BB315" t="e">
        <f t="shared" si="178"/>
        <v>#NUM!</v>
      </c>
      <c r="BC315" s="1">
        <f t="shared" si="179"/>
      </c>
      <c r="BD315" s="7">
        <f t="shared" si="180"/>
      </c>
      <c r="BE315" s="7">
        <f t="shared" si="181"/>
      </c>
    </row>
    <row r="316" spans="10:57" ht="12.75">
      <c r="J316" s="7">
        <v>44000</v>
      </c>
      <c r="K316" s="7">
        <f t="shared" si="146"/>
        <v>96.66666666666667</v>
      </c>
      <c r="L316" s="7">
        <f t="shared" si="147"/>
        <v>1.0074125272201055</v>
      </c>
      <c r="M316" s="7">
        <f t="shared" si="148"/>
        <v>-0.007412527220105547</v>
      </c>
      <c r="N316" s="7">
        <f t="shared" si="149"/>
        <v>0.488437236450335</v>
      </c>
      <c r="O316" s="7">
        <f t="shared" si="150"/>
        <v>-4316.615119768464</v>
      </c>
      <c r="P316" s="7">
        <f t="shared" si="151"/>
        <v>102.76186062932103</v>
      </c>
      <c r="Q316" s="7">
        <f t="shared" si="152"/>
        <v>-42.00600391364269</v>
      </c>
      <c r="R316" s="7">
        <f t="shared" si="153"/>
        <v>42.00600391364269</v>
      </c>
      <c r="S316" s="7" t="e">
        <f>IF(Q316&gt;0,ERFC(Q316),(1+ERF(R316)))</f>
        <v>#NUM!</v>
      </c>
      <c r="T316" s="7">
        <f t="shared" si="154"/>
        <v>1.0432980954919466</v>
      </c>
      <c r="U316" s="7">
        <f t="shared" si="155"/>
        <v>0.6331569519321155</v>
      </c>
      <c r="V316" s="7">
        <f>ERF(T316)</f>
        <v>0.8599073647538391</v>
      </c>
      <c r="W316" s="7">
        <f>ERF(U316)</f>
        <v>0.6294369291874335</v>
      </c>
      <c r="X316" s="7" t="e">
        <f t="shared" si="156"/>
        <v>#NUM!</v>
      </c>
      <c r="Z316" s="7">
        <f t="shared" si="157"/>
        <v>0</v>
      </c>
      <c r="AA316" s="7">
        <f t="shared" si="158"/>
        <v>1</v>
      </c>
      <c r="AB316" s="7">
        <f t="shared" si="159"/>
        <v>-4432.615119768464</v>
      </c>
      <c r="AC316" s="7">
        <f t="shared" si="160"/>
        <v>-43.134827382676896</v>
      </c>
      <c r="AD316" s="51">
        <f t="shared" si="161"/>
        <v>43.134827382676896</v>
      </c>
      <c r="AE316" s="1" t="e">
        <f>IF(AC316&gt;0,ERFC(AC316),(1+ERF(AD316)))</f>
        <v>#NUM!</v>
      </c>
      <c r="AF316" s="1" t="e">
        <f t="shared" si="162"/>
        <v>#DIV/0!</v>
      </c>
      <c r="AG316" s="1" t="e">
        <f t="shared" si="163"/>
        <v>#DIV/0!</v>
      </c>
      <c r="AH316" s="7" t="e">
        <f>ERF(AF316)</f>
        <v>#DIV/0!</v>
      </c>
      <c r="AI316" s="7" t="e">
        <f>ERF(AG316)</f>
        <v>#DIV/0!</v>
      </c>
      <c r="AJ316" s="7" t="e">
        <f t="shared" si="164"/>
        <v>#NUM!</v>
      </c>
      <c r="AL316" s="7">
        <f t="shared" si="165"/>
        <v>833.3333333333334</v>
      </c>
      <c r="AM316" s="7">
        <f t="shared" si="166"/>
        <v>0.0020764283165926375</v>
      </c>
      <c r="AN316" s="7">
        <f t="shared" si="167"/>
        <v>-3432.615119768464</v>
      </c>
      <c r="AO316" s="7">
        <f t="shared" si="168"/>
        <v>-33.40359058065786</v>
      </c>
      <c r="AP316" s="7">
        <f t="shared" si="169"/>
        <v>33.40359058065786</v>
      </c>
      <c r="AQ316" s="51" t="e">
        <f>IF(AO316&gt;0,ERFC(AO316),(1+ERF(AP316)))</f>
        <v>#NUM!</v>
      </c>
      <c r="AR316" s="7">
        <f t="shared" si="170"/>
        <v>0.3553345272593507</v>
      </c>
      <c r="AS316" s="7">
        <f t="shared" si="171"/>
        <v>0.21564548729448568</v>
      </c>
      <c r="AT316" s="7">
        <f>ERF(AR316)</f>
        <v>0.3846974435948048</v>
      </c>
      <c r="AU316" s="7">
        <f>ERF(AS316)</f>
        <v>0.23961006404453</v>
      </c>
      <c r="AV316" s="7" t="e">
        <f t="shared" si="172"/>
        <v>#NUM!</v>
      </c>
      <c r="AW316" s="7" t="e">
        <f t="shared" si="173"/>
        <v>#NUM!</v>
      </c>
      <c r="AX316" s="7" t="e">
        <f t="shared" si="174"/>
        <v>#NUM!</v>
      </c>
      <c r="AY316" s="1">
        <f t="shared" si="175"/>
      </c>
      <c r="AZ316" s="1" t="e">
        <f t="shared" si="176"/>
        <v>#NUM!</v>
      </c>
      <c r="BA316" s="7">
        <f t="shared" si="177"/>
      </c>
      <c r="BB316" t="e">
        <f t="shared" si="178"/>
        <v>#NUM!</v>
      </c>
      <c r="BC316" s="1">
        <f t="shared" si="179"/>
      </c>
      <c r="BD316" s="7">
        <f t="shared" si="180"/>
      </c>
      <c r="BE316" s="7">
        <f t="shared" si="181"/>
      </c>
    </row>
    <row r="317" spans="10:57" ht="12.75">
      <c r="J317" s="7">
        <v>44500</v>
      </c>
      <c r="K317" s="7">
        <f t="shared" si="146"/>
        <v>96.66666666666667</v>
      </c>
      <c r="L317" s="7">
        <f t="shared" si="147"/>
        <v>1.0074125272201055</v>
      </c>
      <c r="M317" s="7">
        <f t="shared" si="148"/>
        <v>-0.007412527220105547</v>
      </c>
      <c r="N317" s="7">
        <f t="shared" si="149"/>
        <v>0.488437236450335</v>
      </c>
      <c r="O317" s="7">
        <f t="shared" si="150"/>
        <v>-4366.98574612947</v>
      </c>
      <c r="P317" s="7">
        <f t="shared" si="151"/>
        <v>103.3440854621105</v>
      </c>
      <c r="Q317" s="7">
        <f t="shared" si="152"/>
        <v>-42.25675544567625</v>
      </c>
      <c r="R317" s="7">
        <f t="shared" si="153"/>
        <v>42.25675544567625</v>
      </c>
      <c r="S317" s="7" t="e">
        <f>IF(Q317&gt;0,ERFC(Q317),(1+ERF(R317)))</f>
        <v>#NUM!</v>
      </c>
      <c r="T317" s="7">
        <f t="shared" si="154"/>
        <v>1.0432980954919466</v>
      </c>
      <c r="U317" s="7">
        <f t="shared" si="155"/>
        <v>0.6331569519321155</v>
      </c>
      <c r="V317" s="7">
        <f>ERF(T317)</f>
        <v>0.8599073647538391</v>
      </c>
      <c r="W317" s="7">
        <f>ERF(U317)</f>
        <v>0.6294369291874335</v>
      </c>
      <c r="X317" s="7" t="e">
        <f t="shared" si="156"/>
        <v>#NUM!</v>
      </c>
      <c r="Z317" s="7">
        <f t="shared" si="157"/>
        <v>0</v>
      </c>
      <c r="AA317" s="7">
        <f t="shared" si="158"/>
        <v>1</v>
      </c>
      <c r="AB317" s="7">
        <f t="shared" si="159"/>
        <v>-4482.98574612947</v>
      </c>
      <c r="AC317" s="7">
        <f t="shared" si="160"/>
        <v>-43.37921929526472</v>
      </c>
      <c r="AD317" s="51">
        <f t="shared" si="161"/>
        <v>43.37921929526472</v>
      </c>
      <c r="AE317" s="1" t="e">
        <f>IF(AC317&gt;0,ERFC(AC317),(1+ERF(AD317)))</f>
        <v>#NUM!</v>
      </c>
      <c r="AF317" s="1" t="e">
        <f t="shared" si="162"/>
        <v>#DIV/0!</v>
      </c>
      <c r="AG317" s="1" t="e">
        <f t="shared" si="163"/>
        <v>#DIV/0!</v>
      </c>
      <c r="AH317" s="7" t="e">
        <f>ERF(AF317)</f>
        <v>#DIV/0!</v>
      </c>
      <c r="AI317" s="7" t="e">
        <f>ERF(AG317)</f>
        <v>#DIV/0!</v>
      </c>
      <c r="AJ317" s="7" t="e">
        <f t="shared" si="164"/>
        <v>#NUM!</v>
      </c>
      <c r="AL317" s="7">
        <f t="shared" si="165"/>
        <v>833.3333333333334</v>
      </c>
      <c r="AM317" s="7">
        <f t="shared" si="166"/>
        <v>0.0020764283165926375</v>
      </c>
      <c r="AN317" s="7">
        <f t="shared" si="167"/>
        <v>-3482.9857461294696</v>
      </c>
      <c r="AO317" s="7">
        <f t="shared" si="168"/>
        <v>-33.70280679881242</v>
      </c>
      <c r="AP317" s="7">
        <f t="shared" si="169"/>
        <v>33.70280679881242</v>
      </c>
      <c r="AQ317" s="51" t="e">
        <f>IF(AO317&gt;0,ERFC(AO317),(1+ERF(AP317)))</f>
        <v>#NUM!</v>
      </c>
      <c r="AR317" s="7">
        <f t="shared" si="170"/>
        <v>0.3553345272593507</v>
      </c>
      <c r="AS317" s="7">
        <f t="shared" si="171"/>
        <v>0.21564548729448568</v>
      </c>
      <c r="AT317" s="7">
        <f>ERF(AR317)</f>
        <v>0.3846974435948048</v>
      </c>
      <c r="AU317" s="7">
        <f>ERF(AS317)</f>
        <v>0.23961006404453</v>
      </c>
      <c r="AV317" s="7" t="e">
        <f t="shared" si="172"/>
        <v>#NUM!</v>
      </c>
      <c r="AW317" s="7" t="e">
        <f t="shared" si="173"/>
        <v>#NUM!</v>
      </c>
      <c r="AX317" s="7" t="e">
        <f t="shared" si="174"/>
        <v>#NUM!</v>
      </c>
      <c r="AY317" s="1">
        <f t="shared" si="175"/>
      </c>
      <c r="AZ317" s="1" t="e">
        <f t="shared" si="176"/>
        <v>#NUM!</v>
      </c>
      <c r="BA317" s="7">
        <f t="shared" si="177"/>
      </c>
      <c r="BB317" t="e">
        <f t="shared" si="178"/>
        <v>#NUM!</v>
      </c>
      <c r="BC317" s="1">
        <f t="shared" si="179"/>
      </c>
      <c r="BD317" s="7">
        <f t="shared" si="180"/>
      </c>
      <c r="BE317" s="7">
        <f t="shared" si="181"/>
      </c>
    </row>
    <row r="318" spans="10:57" ht="12.75">
      <c r="J318" s="7">
        <v>45000</v>
      </c>
      <c r="K318" s="7">
        <f t="shared" si="146"/>
        <v>96.66666666666667</v>
      </c>
      <c r="L318" s="7">
        <f t="shared" si="147"/>
        <v>1.0074125272201055</v>
      </c>
      <c r="M318" s="7">
        <f t="shared" si="148"/>
        <v>-0.007412527220105547</v>
      </c>
      <c r="N318" s="7">
        <f t="shared" si="149"/>
        <v>0.488437236450335</v>
      </c>
      <c r="O318" s="7">
        <f t="shared" si="150"/>
        <v>-4417.356372490475</v>
      </c>
      <c r="P318" s="7">
        <f t="shared" si="151"/>
        <v>103.92304845413264</v>
      </c>
      <c r="Q318" s="7">
        <f t="shared" si="152"/>
        <v>-42.50603151273141</v>
      </c>
      <c r="R318" s="7">
        <f t="shared" si="153"/>
        <v>42.50603151273141</v>
      </c>
      <c r="S318" s="7" t="e">
        <f>IF(Q318&gt;0,ERFC(Q318),(1+ERF(R318)))</f>
        <v>#NUM!</v>
      </c>
      <c r="T318" s="7">
        <f t="shared" si="154"/>
        <v>1.0432980954919466</v>
      </c>
      <c r="U318" s="7">
        <f t="shared" si="155"/>
        <v>0.6331569519321155</v>
      </c>
      <c r="V318" s="7">
        <f>ERF(T318)</f>
        <v>0.8599073647538391</v>
      </c>
      <c r="W318" s="7">
        <f>ERF(U318)</f>
        <v>0.6294369291874335</v>
      </c>
      <c r="X318" s="7" t="e">
        <f t="shared" si="156"/>
        <v>#NUM!</v>
      </c>
      <c r="Z318" s="7">
        <f t="shared" si="157"/>
        <v>0</v>
      </c>
      <c r="AA318" s="7">
        <f t="shared" si="158"/>
        <v>1</v>
      </c>
      <c r="AB318" s="7">
        <f t="shared" si="159"/>
        <v>-4533.356372490475</v>
      </c>
      <c r="AC318" s="7">
        <f t="shared" si="160"/>
        <v>-43.62224203316469</v>
      </c>
      <c r="AD318" s="51">
        <f t="shared" si="161"/>
        <v>43.62224203316469</v>
      </c>
      <c r="AE318" s="1" t="e">
        <f>IF(AC318&gt;0,ERFC(AC318),(1+ERF(AD318)))</f>
        <v>#NUM!</v>
      </c>
      <c r="AF318" s="1" t="e">
        <f t="shared" si="162"/>
        <v>#DIV/0!</v>
      </c>
      <c r="AG318" s="1" t="e">
        <f t="shared" si="163"/>
        <v>#DIV/0!</v>
      </c>
      <c r="AH318" s="7" t="e">
        <f>ERF(AF318)</f>
        <v>#DIV/0!</v>
      </c>
      <c r="AI318" s="7" t="e">
        <f>ERF(AG318)</f>
        <v>#DIV/0!</v>
      </c>
      <c r="AJ318" s="7" t="e">
        <f t="shared" si="164"/>
        <v>#NUM!</v>
      </c>
      <c r="AL318" s="7">
        <f t="shared" si="165"/>
        <v>833.3333333333334</v>
      </c>
      <c r="AM318" s="7">
        <f t="shared" si="166"/>
        <v>0.0020764283165926375</v>
      </c>
      <c r="AN318" s="7">
        <f t="shared" si="167"/>
        <v>-3533.356372490475</v>
      </c>
      <c r="AO318" s="7">
        <f t="shared" si="168"/>
        <v>-33.99973754667092</v>
      </c>
      <c r="AP318" s="7">
        <f t="shared" si="169"/>
        <v>33.99973754667092</v>
      </c>
      <c r="AQ318" s="51" t="e">
        <f>IF(AO318&gt;0,ERFC(AO318),(1+ERF(AP318)))</f>
        <v>#NUM!</v>
      </c>
      <c r="AR318" s="7">
        <f t="shared" si="170"/>
        <v>0.3553345272593507</v>
      </c>
      <c r="AS318" s="7">
        <f t="shared" si="171"/>
        <v>0.21564548729448568</v>
      </c>
      <c r="AT318" s="7">
        <f>ERF(AR318)</f>
        <v>0.3846974435948048</v>
      </c>
      <c r="AU318" s="7">
        <f>ERF(AS318)</f>
        <v>0.23961006404453</v>
      </c>
      <c r="AV318" s="7" t="e">
        <f t="shared" si="172"/>
        <v>#NUM!</v>
      </c>
      <c r="AW318" s="7" t="e">
        <f t="shared" si="173"/>
        <v>#NUM!</v>
      </c>
      <c r="AX318" s="7" t="e">
        <f t="shared" si="174"/>
        <v>#NUM!</v>
      </c>
      <c r="AY318" s="1">
        <f t="shared" si="175"/>
      </c>
      <c r="AZ318" s="1" t="e">
        <f t="shared" si="176"/>
        <v>#NUM!</v>
      </c>
      <c r="BA318" s="7">
        <f t="shared" si="177"/>
      </c>
      <c r="BB318" t="e">
        <f t="shared" si="178"/>
        <v>#NUM!</v>
      </c>
      <c r="BC318" s="1">
        <f t="shared" si="179"/>
      </c>
      <c r="BD318" s="7">
        <f t="shared" si="180"/>
      </c>
      <c r="BE318" s="7">
        <f t="shared" si="181"/>
      </c>
    </row>
    <row r="319" spans="10:57" ht="12.75">
      <c r="J319" s="7">
        <v>45500</v>
      </c>
      <c r="K319" s="7">
        <f t="shared" si="146"/>
        <v>96.66666666666667</v>
      </c>
      <c r="L319" s="7">
        <f t="shared" si="147"/>
        <v>1.0074125272201055</v>
      </c>
      <c r="M319" s="7">
        <f t="shared" si="148"/>
        <v>-0.007412527220105547</v>
      </c>
      <c r="N319" s="7">
        <f t="shared" si="149"/>
        <v>0.488437236450335</v>
      </c>
      <c r="O319" s="7">
        <f t="shared" si="150"/>
        <v>-4467.72699885148</v>
      </c>
      <c r="P319" s="7">
        <f t="shared" si="151"/>
        <v>104.49880382090505</v>
      </c>
      <c r="Q319" s="7">
        <f t="shared" si="152"/>
        <v>-42.75385780021444</v>
      </c>
      <c r="R319" s="7">
        <f t="shared" si="153"/>
        <v>42.75385780021444</v>
      </c>
      <c r="S319" s="7" t="e">
        <f>IF(Q319&gt;0,ERFC(Q319),(1+ERF(R319)))</f>
        <v>#NUM!</v>
      </c>
      <c r="T319" s="7">
        <f t="shared" si="154"/>
        <v>1.0432980954919466</v>
      </c>
      <c r="U319" s="7">
        <f t="shared" si="155"/>
        <v>0.6331569519321155</v>
      </c>
      <c r="V319" s="7">
        <f>ERF(T319)</f>
        <v>0.8599073647538391</v>
      </c>
      <c r="W319" s="7">
        <f>ERF(U319)</f>
        <v>0.6294369291874335</v>
      </c>
      <c r="X319" s="7" t="e">
        <f t="shared" si="156"/>
        <v>#NUM!</v>
      </c>
      <c r="Z319" s="7">
        <f t="shared" si="157"/>
        <v>0</v>
      </c>
      <c r="AA319" s="7">
        <f t="shared" si="158"/>
        <v>1</v>
      </c>
      <c r="AB319" s="7">
        <f t="shared" si="159"/>
        <v>-4583.72699885148</v>
      </c>
      <c r="AC319" s="7">
        <f t="shared" si="160"/>
        <v>-43.86391835362332</v>
      </c>
      <c r="AD319" s="51">
        <f t="shared" si="161"/>
        <v>43.86391835362332</v>
      </c>
      <c r="AE319" s="1" t="e">
        <f>IF(AC319&gt;0,ERFC(AC319),(1+ERF(AD319)))</f>
        <v>#NUM!</v>
      </c>
      <c r="AF319" s="1" t="e">
        <f t="shared" si="162"/>
        <v>#DIV/0!</v>
      </c>
      <c r="AG319" s="1" t="e">
        <f t="shared" si="163"/>
        <v>#DIV/0!</v>
      </c>
      <c r="AH319" s="7" t="e">
        <f>ERF(AF319)</f>
        <v>#DIV/0!</v>
      </c>
      <c r="AI319" s="7" t="e">
        <f>ERF(AG319)</f>
        <v>#DIV/0!</v>
      </c>
      <c r="AJ319" s="7" t="e">
        <f t="shared" si="164"/>
        <v>#NUM!</v>
      </c>
      <c r="AL319" s="7">
        <f t="shared" si="165"/>
        <v>833.3333333333334</v>
      </c>
      <c r="AM319" s="7">
        <f t="shared" si="166"/>
        <v>0.0020764283165926375</v>
      </c>
      <c r="AN319" s="7">
        <f t="shared" si="167"/>
        <v>-3583.72699885148</v>
      </c>
      <c r="AO319" s="7">
        <f t="shared" si="168"/>
        <v>-34.294430824236414</v>
      </c>
      <c r="AP319" s="7">
        <f t="shared" si="169"/>
        <v>34.294430824236414</v>
      </c>
      <c r="AQ319" s="51" t="e">
        <f>IF(AO319&gt;0,ERFC(AO319),(1+ERF(AP319)))</f>
        <v>#NUM!</v>
      </c>
      <c r="AR319" s="7">
        <f t="shared" si="170"/>
        <v>0.3553345272593507</v>
      </c>
      <c r="AS319" s="7">
        <f t="shared" si="171"/>
        <v>0.21564548729448568</v>
      </c>
      <c r="AT319" s="7">
        <f>ERF(AR319)</f>
        <v>0.3846974435948048</v>
      </c>
      <c r="AU319" s="7">
        <f>ERF(AS319)</f>
        <v>0.23961006404453</v>
      </c>
      <c r="AV319" s="7" t="e">
        <f t="shared" si="172"/>
        <v>#NUM!</v>
      </c>
      <c r="AW319" s="7" t="e">
        <f t="shared" si="173"/>
        <v>#NUM!</v>
      </c>
      <c r="AX319" s="7" t="e">
        <f t="shared" si="174"/>
        <v>#NUM!</v>
      </c>
      <c r="AY319" s="1">
        <f t="shared" si="175"/>
      </c>
      <c r="AZ319" s="1" t="e">
        <f t="shared" si="176"/>
        <v>#NUM!</v>
      </c>
      <c r="BA319" s="7">
        <f t="shared" si="177"/>
      </c>
      <c r="BB319" t="e">
        <f t="shared" si="178"/>
        <v>#NUM!</v>
      </c>
      <c r="BC319" s="1">
        <f t="shared" si="179"/>
      </c>
      <c r="BD319" s="7">
        <f t="shared" si="180"/>
      </c>
      <c r="BE319" s="7">
        <f t="shared" si="181"/>
      </c>
    </row>
    <row r="320" spans="10:57" ht="12.75">
      <c r="J320" s="7">
        <v>46000</v>
      </c>
      <c r="K320" s="7">
        <f t="shared" si="146"/>
        <v>96.66666666666667</v>
      </c>
      <c r="L320" s="7">
        <f t="shared" si="147"/>
        <v>1.0074125272201055</v>
      </c>
      <c r="M320" s="7">
        <f t="shared" si="148"/>
        <v>-0.007412527220105547</v>
      </c>
      <c r="N320" s="7">
        <f t="shared" si="149"/>
        <v>0.488437236450335</v>
      </c>
      <c r="O320" s="7">
        <f t="shared" si="150"/>
        <v>-4518.097625212486</v>
      </c>
      <c r="P320" s="7">
        <f t="shared" si="151"/>
        <v>105.07140429250958</v>
      </c>
      <c r="Q320" s="7">
        <f t="shared" si="152"/>
        <v>-43.00025925830874</v>
      </c>
      <c r="R320" s="7">
        <f t="shared" si="153"/>
        <v>43.00025925830874</v>
      </c>
      <c r="S320" s="7" t="e">
        <f>IF(Q320&gt;0,ERFC(Q320),(1+ERF(R320)))</f>
        <v>#NUM!</v>
      </c>
      <c r="T320" s="7">
        <f t="shared" si="154"/>
        <v>1.0432980954919466</v>
      </c>
      <c r="U320" s="7">
        <f t="shared" si="155"/>
        <v>0.6331569519321155</v>
      </c>
      <c r="V320" s="7">
        <f>ERF(T320)</f>
        <v>0.8599073647538391</v>
      </c>
      <c r="W320" s="7">
        <f>ERF(U320)</f>
        <v>0.6294369291874335</v>
      </c>
      <c r="X320" s="7" t="e">
        <f t="shared" si="156"/>
        <v>#NUM!</v>
      </c>
      <c r="Z320" s="7">
        <f t="shared" si="157"/>
        <v>0</v>
      </c>
      <c r="AA320" s="7">
        <f t="shared" si="158"/>
        <v>1</v>
      </c>
      <c r="AB320" s="7">
        <f t="shared" si="159"/>
        <v>-4634.097625212486</v>
      </c>
      <c r="AC320" s="7">
        <f t="shared" si="160"/>
        <v>-44.10427039036772</v>
      </c>
      <c r="AD320" s="51">
        <f t="shared" si="161"/>
        <v>44.10427039036772</v>
      </c>
      <c r="AE320" s="1" t="e">
        <f>IF(AC320&gt;0,ERFC(AC320),(1+ERF(AD320)))</f>
        <v>#NUM!</v>
      </c>
      <c r="AF320" s="1" t="e">
        <f t="shared" si="162"/>
        <v>#DIV/0!</v>
      </c>
      <c r="AG320" s="1" t="e">
        <f t="shared" si="163"/>
        <v>#DIV/0!</v>
      </c>
      <c r="AH320" s="7" t="e">
        <f>ERF(AF320)</f>
        <v>#DIV/0!</v>
      </c>
      <c r="AI320" s="7" t="e">
        <f>ERF(AG320)</f>
        <v>#DIV/0!</v>
      </c>
      <c r="AJ320" s="7" t="e">
        <f t="shared" si="164"/>
        <v>#NUM!</v>
      </c>
      <c r="AL320" s="7">
        <f t="shared" si="165"/>
        <v>833.3333333333334</v>
      </c>
      <c r="AM320" s="7">
        <f t="shared" si="166"/>
        <v>0.0020764283165926375</v>
      </c>
      <c r="AN320" s="7">
        <f t="shared" si="167"/>
        <v>-3634.0976252124856</v>
      </c>
      <c r="AO320" s="7">
        <f t="shared" si="168"/>
        <v>-34.5869330450317</v>
      </c>
      <c r="AP320" s="7">
        <f t="shared" si="169"/>
        <v>34.5869330450317</v>
      </c>
      <c r="AQ320" s="51" t="e">
        <f>IF(AO320&gt;0,ERFC(AO320),(1+ERF(AP320)))</f>
        <v>#NUM!</v>
      </c>
      <c r="AR320" s="7">
        <f t="shared" si="170"/>
        <v>0.3553345272593507</v>
      </c>
      <c r="AS320" s="7">
        <f t="shared" si="171"/>
        <v>0.21564548729448568</v>
      </c>
      <c r="AT320" s="7">
        <f>ERF(AR320)</f>
        <v>0.3846974435948048</v>
      </c>
      <c r="AU320" s="7">
        <f>ERF(AS320)</f>
        <v>0.23961006404453</v>
      </c>
      <c r="AV320" s="7" t="e">
        <f t="shared" si="172"/>
        <v>#NUM!</v>
      </c>
      <c r="AW320" s="7" t="e">
        <f t="shared" si="173"/>
        <v>#NUM!</v>
      </c>
      <c r="AX320" s="7" t="e">
        <f t="shared" si="174"/>
        <v>#NUM!</v>
      </c>
      <c r="AY320" s="1">
        <f t="shared" si="175"/>
      </c>
      <c r="AZ320" s="1" t="e">
        <f t="shared" si="176"/>
        <v>#NUM!</v>
      </c>
      <c r="BA320" s="7">
        <f t="shared" si="177"/>
      </c>
      <c r="BB320" t="e">
        <f t="shared" si="178"/>
        <v>#NUM!</v>
      </c>
      <c r="BC320" s="1">
        <f t="shared" si="179"/>
      </c>
      <c r="BD320" s="7">
        <f t="shared" si="180"/>
      </c>
      <c r="BE320" s="7">
        <f t="shared" si="181"/>
      </c>
    </row>
    <row r="321" spans="10:57" ht="12.75">
      <c r="J321" s="7">
        <v>46500</v>
      </c>
      <c r="K321" s="7">
        <f t="shared" si="146"/>
        <v>96.66666666666667</v>
      </c>
      <c r="L321" s="7">
        <f t="shared" si="147"/>
        <v>1.0074125272201055</v>
      </c>
      <c r="M321" s="7">
        <f t="shared" si="148"/>
        <v>-0.007412527220105547</v>
      </c>
      <c r="N321" s="7">
        <f t="shared" si="149"/>
        <v>0.488437236450335</v>
      </c>
      <c r="O321" s="7">
        <f t="shared" si="150"/>
        <v>-4568.468251573491</v>
      </c>
      <c r="P321" s="7">
        <f t="shared" si="151"/>
        <v>105.64090116995405</v>
      </c>
      <c r="Q321" s="7">
        <f t="shared" si="152"/>
        <v>-43.24526013105269</v>
      </c>
      <c r="R321" s="7">
        <f t="shared" si="153"/>
        <v>43.24526013105269</v>
      </c>
      <c r="S321" s="7" t="e">
        <f>IF(Q321&gt;0,ERFC(Q321),(1+ERF(R321)))</f>
        <v>#NUM!</v>
      </c>
      <c r="T321" s="7">
        <f t="shared" si="154"/>
        <v>1.0432980954919466</v>
      </c>
      <c r="U321" s="7">
        <f t="shared" si="155"/>
        <v>0.6331569519321155</v>
      </c>
      <c r="V321" s="7">
        <f>ERF(T321)</f>
        <v>0.8599073647538391</v>
      </c>
      <c r="W321" s="7">
        <f>ERF(U321)</f>
        <v>0.6294369291874335</v>
      </c>
      <c r="X321" s="7" t="e">
        <f t="shared" si="156"/>
        <v>#NUM!</v>
      </c>
      <c r="Z321" s="7">
        <f t="shared" si="157"/>
        <v>0</v>
      </c>
      <c r="AA321" s="7">
        <f t="shared" si="158"/>
        <v>1</v>
      </c>
      <c r="AB321" s="7">
        <f t="shared" si="159"/>
        <v>-4684.468251573491</v>
      </c>
      <c r="AC321" s="7">
        <f t="shared" si="160"/>
        <v>-44.34331967726368</v>
      </c>
      <c r="AD321" s="51">
        <f t="shared" si="161"/>
        <v>44.34331967726368</v>
      </c>
      <c r="AE321" s="1" t="e">
        <f>IF(AC321&gt;0,ERFC(AC321),(1+ERF(AD321)))</f>
        <v>#NUM!</v>
      </c>
      <c r="AF321" s="1" t="e">
        <f t="shared" si="162"/>
        <v>#DIV/0!</v>
      </c>
      <c r="AG321" s="1" t="e">
        <f t="shared" si="163"/>
        <v>#DIV/0!</v>
      </c>
      <c r="AH321" s="7" t="e">
        <f>ERF(AF321)</f>
        <v>#DIV/0!</v>
      </c>
      <c r="AI321" s="7" t="e">
        <f>ERF(AG321)</f>
        <v>#DIV/0!</v>
      </c>
      <c r="AJ321" s="7" t="e">
        <f t="shared" si="164"/>
        <v>#NUM!</v>
      </c>
      <c r="AL321" s="7">
        <f t="shared" si="165"/>
        <v>833.3333333333334</v>
      </c>
      <c r="AM321" s="7">
        <f t="shared" si="166"/>
        <v>0.0020764283165926375</v>
      </c>
      <c r="AN321" s="7">
        <f t="shared" si="167"/>
        <v>-3684.468251573491</v>
      </c>
      <c r="AO321" s="7">
        <f t="shared" si="168"/>
        <v>-34.87728910647927</v>
      </c>
      <c r="AP321" s="7">
        <f t="shared" si="169"/>
        <v>34.87728910647927</v>
      </c>
      <c r="AQ321" s="51" t="e">
        <f>IF(AO321&gt;0,ERFC(AO321),(1+ERF(AP321)))</f>
        <v>#NUM!</v>
      </c>
      <c r="AR321" s="7">
        <f t="shared" si="170"/>
        <v>0.3553345272593507</v>
      </c>
      <c r="AS321" s="7">
        <f t="shared" si="171"/>
        <v>0.21564548729448568</v>
      </c>
      <c r="AT321" s="7">
        <f>ERF(AR321)</f>
        <v>0.3846974435948048</v>
      </c>
      <c r="AU321" s="7">
        <f>ERF(AS321)</f>
        <v>0.23961006404453</v>
      </c>
      <c r="AV321" s="7" t="e">
        <f t="shared" si="172"/>
        <v>#NUM!</v>
      </c>
      <c r="AW321" s="7" t="e">
        <f t="shared" si="173"/>
        <v>#NUM!</v>
      </c>
      <c r="AX321" s="7" t="e">
        <f t="shared" si="174"/>
        <v>#NUM!</v>
      </c>
      <c r="AY321" s="1">
        <f t="shared" si="175"/>
      </c>
      <c r="AZ321" s="1" t="e">
        <f t="shared" si="176"/>
        <v>#NUM!</v>
      </c>
      <c r="BA321" s="7">
        <f t="shared" si="177"/>
      </c>
      <c r="BB321" t="e">
        <f t="shared" si="178"/>
        <v>#NUM!</v>
      </c>
      <c r="BC321" s="1">
        <f t="shared" si="179"/>
      </c>
      <c r="BD321" s="7">
        <f t="shared" si="180"/>
      </c>
      <c r="BE321" s="7">
        <f t="shared" si="181"/>
      </c>
    </row>
    <row r="322" spans="10:57" ht="12.75">
      <c r="J322" s="7">
        <v>47000</v>
      </c>
      <c r="K322" s="7">
        <f t="shared" si="146"/>
        <v>96.66666666666667</v>
      </c>
      <c r="L322" s="7">
        <f t="shared" si="147"/>
        <v>1.0074125272201055</v>
      </c>
      <c r="M322" s="7">
        <f t="shared" si="148"/>
        <v>-0.007412527220105547</v>
      </c>
      <c r="N322" s="7">
        <f t="shared" si="149"/>
        <v>0.488437236450335</v>
      </c>
      <c r="O322" s="7">
        <f t="shared" si="150"/>
        <v>-4618.838877934496</v>
      </c>
      <c r="P322" s="7">
        <f t="shared" si="151"/>
        <v>106.20734437881403</v>
      </c>
      <c r="Q322" s="7">
        <f t="shared" si="152"/>
        <v>-43.4888839839578</v>
      </c>
      <c r="R322" s="7">
        <f t="shared" si="153"/>
        <v>43.4888839839578</v>
      </c>
      <c r="S322" s="7" t="e">
        <f>IF(Q322&gt;0,ERFC(Q322),(1+ERF(R322)))</f>
        <v>#NUM!</v>
      </c>
      <c r="T322" s="7">
        <f t="shared" si="154"/>
        <v>1.0432980954919466</v>
      </c>
      <c r="U322" s="7">
        <f t="shared" si="155"/>
        <v>0.6331569519321155</v>
      </c>
      <c r="V322" s="7">
        <f>ERF(T322)</f>
        <v>0.8599073647538391</v>
      </c>
      <c r="W322" s="7">
        <f>ERF(U322)</f>
        <v>0.6294369291874335</v>
      </c>
      <c r="X322" s="7" t="e">
        <f t="shared" si="156"/>
        <v>#NUM!</v>
      </c>
      <c r="Z322" s="7">
        <f t="shared" si="157"/>
        <v>0</v>
      </c>
      <c r="AA322" s="7">
        <f t="shared" si="158"/>
        <v>1</v>
      </c>
      <c r="AB322" s="7">
        <f t="shared" si="159"/>
        <v>-4734.838877934496</v>
      </c>
      <c r="AC322" s="7">
        <f t="shared" si="160"/>
        <v>-44.58108717083213</v>
      </c>
      <c r="AD322" s="51">
        <f t="shared" si="161"/>
        <v>44.58108717083213</v>
      </c>
      <c r="AE322" s="1" t="e">
        <f>IF(AC322&gt;0,ERFC(AC322),(1+ERF(AD322)))</f>
        <v>#NUM!</v>
      </c>
      <c r="AF322" s="1" t="e">
        <f t="shared" si="162"/>
        <v>#DIV/0!</v>
      </c>
      <c r="AG322" s="1" t="e">
        <f t="shared" si="163"/>
        <v>#DIV/0!</v>
      </c>
      <c r="AH322" s="7" t="e">
        <f>ERF(AF322)</f>
        <v>#DIV/0!</v>
      </c>
      <c r="AI322" s="7" t="e">
        <f>ERF(AG322)</f>
        <v>#DIV/0!</v>
      </c>
      <c r="AJ322" s="7" t="e">
        <f t="shared" si="164"/>
        <v>#NUM!</v>
      </c>
      <c r="AL322" s="7">
        <f t="shared" si="165"/>
        <v>833.3333333333334</v>
      </c>
      <c r="AM322" s="7">
        <f t="shared" si="166"/>
        <v>0.0020764283165926375</v>
      </c>
      <c r="AN322" s="7">
        <f t="shared" si="167"/>
        <v>-3734.838877934496</v>
      </c>
      <c r="AO322" s="7">
        <f t="shared" si="168"/>
        <v>-35.16554245639826</v>
      </c>
      <c r="AP322" s="7">
        <f t="shared" si="169"/>
        <v>35.16554245639826</v>
      </c>
      <c r="AQ322" s="51" t="e">
        <f>IF(AO322&gt;0,ERFC(AO322),(1+ERF(AP322)))</f>
        <v>#NUM!</v>
      </c>
      <c r="AR322" s="7">
        <f t="shared" si="170"/>
        <v>0.3553345272593507</v>
      </c>
      <c r="AS322" s="7">
        <f t="shared" si="171"/>
        <v>0.21564548729448568</v>
      </c>
      <c r="AT322" s="7">
        <f>ERF(AR322)</f>
        <v>0.3846974435948048</v>
      </c>
      <c r="AU322" s="7">
        <f>ERF(AS322)</f>
        <v>0.23961006404453</v>
      </c>
      <c r="AV322" s="7" t="e">
        <f t="shared" si="172"/>
        <v>#NUM!</v>
      </c>
      <c r="AW322" s="7" t="e">
        <f t="shared" si="173"/>
        <v>#NUM!</v>
      </c>
      <c r="AX322" s="7" t="e">
        <f t="shared" si="174"/>
        <v>#NUM!</v>
      </c>
      <c r="AY322" s="1">
        <f t="shared" si="175"/>
      </c>
      <c r="AZ322" s="1" t="e">
        <f t="shared" si="176"/>
        <v>#NUM!</v>
      </c>
      <c r="BA322" s="7">
        <f t="shared" si="177"/>
      </c>
      <c r="BB322" t="e">
        <f t="shared" si="178"/>
        <v>#NUM!</v>
      </c>
      <c r="BC322" s="1">
        <f t="shared" si="179"/>
      </c>
      <c r="BD322" s="7">
        <f t="shared" si="180"/>
      </c>
      <c r="BE322" s="7">
        <f t="shared" si="181"/>
      </c>
    </row>
    <row r="323" spans="10:57" ht="12.75">
      <c r="J323" s="7">
        <v>47500</v>
      </c>
      <c r="K323" s="7">
        <f aca="true" t="shared" si="182" ref="K323:K368">$C$10/(2*$C$3)</f>
        <v>96.66666666666667</v>
      </c>
      <c r="L323" s="7">
        <f aca="true" t="shared" si="183" ref="L323:L368">(1+((4*$C$9*$C$3)/($C$6)))^0.5</f>
        <v>1.0074125272201055</v>
      </c>
      <c r="M323" s="7">
        <f aca="true" t="shared" si="184" ref="M323:M368">1-L323</f>
        <v>-0.007412527220105547</v>
      </c>
      <c r="N323" s="7">
        <f aca="true" t="shared" si="185" ref="N323:N368">EXP(K323*M323)</f>
        <v>0.488437236450335</v>
      </c>
      <c r="O323" s="7">
        <f aca="true" t="shared" si="186" ref="O323:O368">$C$10-($C$6*J323*L323)</f>
        <v>-4669.209504295502</v>
      </c>
      <c r="P323" s="7">
        <f aca="true" t="shared" si="187" ref="P323:P368">2*(($C$3*$C$6*J323)^0.5)</f>
        <v>106.7707825203131</v>
      </c>
      <c r="Q323" s="7">
        <f aca="true" t="shared" si="188" ref="Q323:Q368">O323/P323</f>
        <v>-43.73115373025561</v>
      </c>
      <c r="R323" s="7">
        <f aca="true" t="shared" si="189" ref="R323:R368">ABS(Q323)</f>
        <v>43.73115373025561</v>
      </c>
      <c r="S323" s="7" t="e">
        <f>IF(Q323&gt;0,ERFC(Q323),(1+ERF(R323)))</f>
        <v>#NUM!</v>
      </c>
      <c r="T323" s="7">
        <f aca="true" t="shared" si="190" ref="T323:T368">($C$7)/(4*(($C$4*$C$10)^0.5))</f>
        <v>1.0432980954919466</v>
      </c>
      <c r="U323" s="7">
        <f aca="true" t="shared" si="191" ref="U323:U368">($C$8)/(4*($C$5*$C$10)^0.5)</f>
        <v>0.6331569519321155</v>
      </c>
      <c r="V323" s="7">
        <f>ERF(T323)</f>
        <v>0.8599073647538391</v>
      </c>
      <c r="W323" s="7">
        <f>ERF(U323)</f>
        <v>0.6294369291874335</v>
      </c>
      <c r="X323" s="7" t="e">
        <f aca="true" t="shared" si="192" ref="X323:X368">0.5*N323*S323*V323*W323</f>
        <v>#NUM!</v>
      </c>
      <c r="Z323" s="7">
        <f aca="true" t="shared" si="193" ref="Z323:Z368">$C$11/(2*$C$3)</f>
        <v>0</v>
      </c>
      <c r="AA323" s="7">
        <f aca="true" t="shared" si="194" ref="AA323:AA368">EXP(Z323*M323)</f>
        <v>1</v>
      </c>
      <c r="AB323" s="7">
        <f aca="true" t="shared" si="195" ref="AB323:AB368">$C$11-($C$6*J323*L323)</f>
        <v>-4785.209504295502</v>
      </c>
      <c r="AC323" s="7">
        <f aca="true" t="shared" si="196" ref="AC323:AC368">AB323/P323</f>
        <v>-44.817593271690384</v>
      </c>
      <c r="AD323" s="51">
        <f aca="true" t="shared" si="197" ref="AD323:AD368">ABS(AC323)</f>
        <v>44.817593271690384</v>
      </c>
      <c r="AE323" s="1" t="e">
        <f>IF(AC323&gt;0,ERFC(AC323),(1+ERF(AD323)))</f>
        <v>#NUM!</v>
      </c>
      <c r="AF323" s="1" t="e">
        <f aca="true" t="shared" si="198" ref="AF323:AF368">$C$7/(4*($C$4*$C$11)^0.5)</f>
        <v>#DIV/0!</v>
      </c>
      <c r="AG323" s="1" t="e">
        <f aca="true" t="shared" si="199" ref="AG323:AG368">$C$8/(4*($C$5*$C$11)^0.5)</f>
        <v>#DIV/0!</v>
      </c>
      <c r="AH323" s="7" t="e">
        <f>ERF(AF323)</f>
        <v>#DIV/0!</v>
      </c>
      <c r="AI323" s="7" t="e">
        <f>ERF(AG323)</f>
        <v>#DIV/0!</v>
      </c>
      <c r="AJ323" s="7" t="e">
        <f aca="true" t="shared" si="200" ref="AJ323:AJ368">0.5*AA323*AE323*AH323*AI323</f>
        <v>#NUM!</v>
      </c>
      <c r="AL323" s="7">
        <f aca="true" t="shared" si="201" ref="AL323:AL368">$C$12/(2*$C$3)</f>
        <v>833.3333333333334</v>
      </c>
      <c r="AM323" s="7">
        <f aca="true" t="shared" si="202" ref="AM323:AM368">EXP(AL323*M323)</f>
        <v>0.0020764283165926375</v>
      </c>
      <c r="AN323" s="7">
        <f aca="true" t="shared" si="203" ref="AN323:AN368">$C$12-($C$6*J323*L323)</f>
        <v>-3785.2095042955016</v>
      </c>
      <c r="AO323" s="7">
        <f aca="true" t="shared" si="204" ref="AO323:AO368">AN323/P323</f>
        <v>-35.45173515587344</v>
      </c>
      <c r="AP323" s="7">
        <f aca="true" t="shared" si="205" ref="AP323:AP368">ABS(AO323)</f>
        <v>35.45173515587344</v>
      </c>
      <c r="AQ323" s="51" t="e">
        <f>IF(AO323&gt;0,ERFC(AO323),(1+ERF(AP323)))</f>
        <v>#NUM!</v>
      </c>
      <c r="AR323" s="7">
        <f aca="true" t="shared" si="206" ref="AR323:AR368">$C$7/(4*($C$4*$C$12)^0.5)</f>
        <v>0.3553345272593507</v>
      </c>
      <c r="AS323" s="7">
        <f aca="true" t="shared" si="207" ref="AS323:AS368">$C$8/(4*($C$5*$C$12)^0.5)</f>
        <v>0.21564548729448568</v>
      </c>
      <c r="AT323" s="7">
        <f>ERF(AR323)</f>
        <v>0.3846974435948048</v>
      </c>
      <c r="AU323" s="7">
        <f>ERF(AS323)</f>
        <v>0.23961006404453</v>
      </c>
      <c r="AV323" s="7" t="e">
        <f aca="true" t="shared" si="208" ref="AV323:AV368">0.5*AM323*AQ323*AT323*AU323</f>
        <v>#NUM!</v>
      </c>
      <c r="AW323" s="7" t="e">
        <f aca="true" t="shared" si="209" ref="AW323:AW368">AV323*$D$21</f>
        <v>#NUM!</v>
      </c>
      <c r="AX323" s="7" t="e">
        <f aca="true" t="shared" si="210" ref="AX323:AX368">IF(AW323&gt;0.1,J323,"")</f>
        <v>#NUM!</v>
      </c>
      <c r="AY323" s="1">
        <f aca="true" t="shared" si="211" ref="AY323:AY368">IF(ISERROR(AX323),"",AX323)</f>
      </c>
      <c r="AZ323" s="1" t="e">
        <f aca="true" t="shared" si="212" ref="AZ323:AZ368">IF(AW323&gt;1,J323,"")</f>
        <v>#NUM!</v>
      </c>
      <c r="BA323" s="7">
        <f aca="true" t="shared" si="213" ref="BA323:BA368">IF(ISERROR(AZ323),"",AZ323)</f>
      </c>
      <c r="BB323" t="e">
        <f aca="true" t="shared" si="214" ref="BB323:BB368">IF(AW323&gt;5,J323,"")</f>
        <v>#NUM!</v>
      </c>
      <c r="BC323" s="1">
        <f aca="true" t="shared" si="215" ref="BC323:BC368">IF(ISERROR(BB323),"",BB323)</f>
      </c>
      <c r="BD323" s="7">
        <f aca="true" t="shared" si="216" ref="BD323:BD368">IF(ISERROR(AW323),"",AW323)</f>
      </c>
      <c r="BE323" s="7">
        <f aca="true" t="shared" si="217" ref="BE323:BE368">IF(BD323=$BF$1,J323,"")</f>
      </c>
    </row>
    <row r="324" spans="10:57" ht="12.75">
      <c r="J324" s="7">
        <v>48000</v>
      </c>
      <c r="K324" s="7">
        <f t="shared" si="182"/>
        <v>96.66666666666667</v>
      </c>
      <c r="L324" s="7">
        <f t="shared" si="183"/>
        <v>1.0074125272201055</v>
      </c>
      <c r="M324" s="7">
        <f t="shared" si="184"/>
        <v>-0.007412527220105547</v>
      </c>
      <c r="N324" s="7">
        <f t="shared" si="185"/>
        <v>0.488437236450335</v>
      </c>
      <c r="O324" s="7">
        <f t="shared" si="186"/>
        <v>-4719.580130656506</v>
      </c>
      <c r="P324" s="7">
        <f t="shared" si="187"/>
        <v>107.33126291998991</v>
      </c>
      <c r="Q324" s="7">
        <f t="shared" si="188"/>
        <v>-43.97209165585536</v>
      </c>
      <c r="R324" s="7">
        <f t="shared" si="189"/>
        <v>43.97209165585536</v>
      </c>
      <c r="S324" s="7" t="e">
        <f>IF(Q324&gt;0,ERFC(Q324),(1+ERF(R324)))</f>
        <v>#NUM!</v>
      </c>
      <c r="T324" s="7">
        <f t="shared" si="190"/>
        <v>1.0432980954919466</v>
      </c>
      <c r="U324" s="7">
        <f t="shared" si="191"/>
        <v>0.6331569519321155</v>
      </c>
      <c r="V324" s="7">
        <f>ERF(T324)</f>
        <v>0.8599073647538391</v>
      </c>
      <c r="W324" s="7">
        <f>ERF(U324)</f>
        <v>0.6294369291874335</v>
      </c>
      <c r="X324" s="7" t="e">
        <f t="shared" si="192"/>
        <v>#NUM!</v>
      </c>
      <c r="Z324" s="7">
        <f t="shared" si="193"/>
        <v>0</v>
      </c>
      <c r="AA324" s="7">
        <f t="shared" si="194"/>
        <v>1</v>
      </c>
      <c r="AB324" s="7">
        <f t="shared" si="195"/>
        <v>-4835.580130656506</v>
      </c>
      <c r="AC324" s="7">
        <f t="shared" si="196"/>
        <v>-45.05285784498026</v>
      </c>
      <c r="AD324" s="51">
        <f t="shared" si="197"/>
        <v>45.05285784498026</v>
      </c>
      <c r="AE324" s="1" t="e">
        <f>IF(AC324&gt;0,ERFC(AC324),(1+ERF(AD324)))</f>
        <v>#NUM!</v>
      </c>
      <c r="AF324" s="1" t="e">
        <f t="shared" si="198"/>
        <v>#DIV/0!</v>
      </c>
      <c r="AG324" s="1" t="e">
        <f t="shared" si="199"/>
        <v>#DIV/0!</v>
      </c>
      <c r="AH324" s="7" t="e">
        <f>ERF(AF324)</f>
        <v>#DIV/0!</v>
      </c>
      <c r="AI324" s="7" t="e">
        <f>ERF(AG324)</f>
        <v>#DIV/0!</v>
      </c>
      <c r="AJ324" s="7" t="e">
        <f t="shared" si="200"/>
        <v>#NUM!</v>
      </c>
      <c r="AL324" s="7">
        <f t="shared" si="201"/>
        <v>833.3333333333334</v>
      </c>
      <c r="AM324" s="7">
        <f t="shared" si="202"/>
        <v>0.0020764283165926375</v>
      </c>
      <c r="AN324" s="7">
        <f t="shared" si="203"/>
        <v>-3835.5801306565063</v>
      </c>
      <c r="AO324" s="7">
        <f t="shared" si="204"/>
        <v>-35.73590793873114</v>
      </c>
      <c r="AP324" s="7">
        <f t="shared" si="205"/>
        <v>35.73590793873114</v>
      </c>
      <c r="AQ324" s="51" t="e">
        <f>IF(AO324&gt;0,ERFC(AO324),(1+ERF(AP324)))</f>
        <v>#NUM!</v>
      </c>
      <c r="AR324" s="7">
        <f t="shared" si="206"/>
        <v>0.3553345272593507</v>
      </c>
      <c r="AS324" s="7">
        <f t="shared" si="207"/>
        <v>0.21564548729448568</v>
      </c>
      <c r="AT324" s="7">
        <f>ERF(AR324)</f>
        <v>0.3846974435948048</v>
      </c>
      <c r="AU324" s="7">
        <f>ERF(AS324)</f>
        <v>0.23961006404453</v>
      </c>
      <c r="AV324" s="7" t="e">
        <f t="shared" si="208"/>
        <v>#NUM!</v>
      </c>
      <c r="AW324" s="7" t="e">
        <f t="shared" si="209"/>
        <v>#NUM!</v>
      </c>
      <c r="AX324" s="7" t="e">
        <f t="shared" si="210"/>
        <v>#NUM!</v>
      </c>
      <c r="AY324" s="1">
        <f t="shared" si="211"/>
      </c>
      <c r="AZ324" s="1" t="e">
        <f t="shared" si="212"/>
        <v>#NUM!</v>
      </c>
      <c r="BA324" s="7">
        <f t="shared" si="213"/>
      </c>
      <c r="BB324" t="e">
        <f t="shared" si="214"/>
        <v>#NUM!</v>
      </c>
      <c r="BC324" s="1">
        <f t="shared" si="215"/>
      </c>
      <c r="BD324" s="7">
        <f t="shared" si="216"/>
      </c>
      <c r="BE324" s="7">
        <f t="shared" si="217"/>
      </c>
    </row>
    <row r="325" spans="10:57" ht="12.75">
      <c r="J325" s="7">
        <v>48500</v>
      </c>
      <c r="K325" s="7">
        <f t="shared" si="182"/>
        <v>96.66666666666667</v>
      </c>
      <c r="L325" s="7">
        <f t="shared" si="183"/>
        <v>1.0074125272201055</v>
      </c>
      <c r="M325" s="7">
        <f t="shared" si="184"/>
        <v>-0.007412527220105547</v>
      </c>
      <c r="N325" s="7">
        <f t="shared" si="185"/>
        <v>0.488437236450335</v>
      </c>
      <c r="O325" s="7">
        <f t="shared" si="186"/>
        <v>-4769.950757017512</v>
      </c>
      <c r="P325" s="7">
        <f t="shared" si="187"/>
        <v>107.88883167408942</v>
      </c>
      <c r="Q325" s="7">
        <f t="shared" si="188"/>
        <v>-44.21171944308915</v>
      </c>
      <c r="R325" s="7">
        <f t="shared" si="189"/>
        <v>44.21171944308915</v>
      </c>
      <c r="S325" s="7" t="e">
        <f>IF(Q325&gt;0,ERFC(Q325),(1+ERF(R325)))</f>
        <v>#NUM!</v>
      </c>
      <c r="T325" s="7">
        <f t="shared" si="190"/>
        <v>1.0432980954919466</v>
      </c>
      <c r="U325" s="7">
        <f t="shared" si="191"/>
        <v>0.6331569519321155</v>
      </c>
      <c r="V325" s="7">
        <f>ERF(T325)</f>
        <v>0.8599073647538391</v>
      </c>
      <c r="W325" s="7">
        <f>ERF(U325)</f>
        <v>0.6294369291874335</v>
      </c>
      <c r="X325" s="7" t="e">
        <f t="shared" si="192"/>
        <v>#NUM!</v>
      </c>
      <c r="Z325" s="7">
        <f t="shared" si="193"/>
        <v>0</v>
      </c>
      <c r="AA325" s="7">
        <f t="shared" si="194"/>
        <v>1</v>
      </c>
      <c r="AB325" s="7">
        <f t="shared" si="195"/>
        <v>-4885.950757017512</v>
      </c>
      <c r="AC325" s="7">
        <f t="shared" si="196"/>
        <v>-45.286900239841245</v>
      </c>
      <c r="AD325" s="51">
        <f t="shared" si="197"/>
        <v>45.286900239841245</v>
      </c>
      <c r="AE325" s="1" t="e">
        <f>IF(AC325&gt;0,ERFC(AC325),(1+ERF(AD325)))</f>
        <v>#NUM!</v>
      </c>
      <c r="AF325" s="1" t="e">
        <f t="shared" si="198"/>
        <v>#DIV/0!</v>
      </c>
      <c r="AG325" s="1" t="e">
        <f t="shared" si="199"/>
        <v>#DIV/0!</v>
      </c>
      <c r="AH325" s="7" t="e">
        <f>ERF(AF325)</f>
        <v>#DIV/0!</v>
      </c>
      <c r="AI325" s="7" t="e">
        <f>ERF(AG325)</f>
        <v>#DIV/0!</v>
      </c>
      <c r="AJ325" s="7" t="e">
        <f t="shared" si="200"/>
        <v>#NUM!</v>
      </c>
      <c r="AL325" s="7">
        <f t="shared" si="201"/>
        <v>833.3333333333334</v>
      </c>
      <c r="AM325" s="7">
        <f t="shared" si="202"/>
        <v>0.0020764283165926375</v>
      </c>
      <c r="AN325" s="7">
        <f t="shared" si="203"/>
        <v>-3885.950757017512</v>
      </c>
      <c r="AO325" s="7">
        <f t="shared" si="204"/>
        <v>-36.01810026784044</v>
      </c>
      <c r="AP325" s="7">
        <f t="shared" si="205"/>
        <v>36.01810026784044</v>
      </c>
      <c r="AQ325" s="51" t="e">
        <f>IF(AO325&gt;0,ERFC(AO325),(1+ERF(AP325)))</f>
        <v>#NUM!</v>
      </c>
      <c r="AR325" s="7">
        <f t="shared" si="206"/>
        <v>0.3553345272593507</v>
      </c>
      <c r="AS325" s="7">
        <f t="shared" si="207"/>
        <v>0.21564548729448568</v>
      </c>
      <c r="AT325" s="7">
        <f>ERF(AR325)</f>
        <v>0.3846974435948048</v>
      </c>
      <c r="AU325" s="7">
        <f>ERF(AS325)</f>
        <v>0.23961006404453</v>
      </c>
      <c r="AV325" s="7" t="e">
        <f t="shared" si="208"/>
        <v>#NUM!</v>
      </c>
      <c r="AW325" s="7" t="e">
        <f t="shared" si="209"/>
        <v>#NUM!</v>
      </c>
      <c r="AX325" s="7" t="e">
        <f t="shared" si="210"/>
        <v>#NUM!</v>
      </c>
      <c r="AY325" s="1">
        <f t="shared" si="211"/>
      </c>
      <c r="AZ325" s="1" t="e">
        <f t="shared" si="212"/>
        <v>#NUM!</v>
      </c>
      <c r="BA325" s="7">
        <f t="shared" si="213"/>
      </c>
      <c r="BB325" t="e">
        <f t="shared" si="214"/>
        <v>#NUM!</v>
      </c>
      <c r="BC325" s="1">
        <f t="shared" si="215"/>
      </c>
      <c r="BD325" s="7">
        <f t="shared" si="216"/>
      </c>
      <c r="BE325" s="7">
        <f t="shared" si="217"/>
      </c>
    </row>
    <row r="326" spans="10:57" ht="12.75">
      <c r="J326" s="7">
        <v>49000</v>
      </c>
      <c r="K326" s="7">
        <f t="shared" si="182"/>
        <v>96.66666666666667</v>
      </c>
      <c r="L326" s="7">
        <f t="shared" si="183"/>
        <v>1.0074125272201055</v>
      </c>
      <c r="M326" s="7">
        <f t="shared" si="184"/>
        <v>-0.007412527220105547</v>
      </c>
      <c r="N326" s="7">
        <f t="shared" si="185"/>
        <v>0.488437236450335</v>
      </c>
      <c r="O326" s="7">
        <f t="shared" si="186"/>
        <v>-4820.321383378518</v>
      </c>
      <c r="P326" s="7">
        <f t="shared" si="187"/>
        <v>108.44353369380767</v>
      </c>
      <c r="Q326" s="7">
        <f t="shared" si="188"/>
        <v>-44.45005819331547</v>
      </c>
      <c r="R326" s="7">
        <f t="shared" si="189"/>
        <v>44.45005819331547</v>
      </c>
      <c r="S326" s="7" t="e">
        <f>IF(Q326&gt;0,ERFC(Q326),(1+ERF(R326)))</f>
        <v>#NUM!</v>
      </c>
      <c r="T326" s="7">
        <f t="shared" si="190"/>
        <v>1.0432980954919466</v>
      </c>
      <c r="U326" s="7">
        <f t="shared" si="191"/>
        <v>0.6331569519321155</v>
      </c>
      <c r="V326" s="7">
        <f>ERF(T326)</f>
        <v>0.8599073647538391</v>
      </c>
      <c r="W326" s="7">
        <f>ERF(U326)</f>
        <v>0.6294369291874335</v>
      </c>
      <c r="X326" s="7" t="e">
        <f t="shared" si="192"/>
        <v>#NUM!</v>
      </c>
      <c r="Z326" s="7">
        <f t="shared" si="193"/>
        <v>0</v>
      </c>
      <c r="AA326" s="7">
        <f t="shared" si="194"/>
        <v>1</v>
      </c>
      <c r="AB326" s="7">
        <f t="shared" si="195"/>
        <v>-4936.321383378518</v>
      </c>
      <c r="AC326" s="7">
        <f t="shared" si="196"/>
        <v>-45.51973930798228</v>
      </c>
      <c r="AD326" s="51">
        <f t="shared" si="197"/>
        <v>45.51973930798228</v>
      </c>
      <c r="AE326" s="1" t="e">
        <f>IF(AC326&gt;0,ERFC(AC326),(1+ERF(AD326)))</f>
        <v>#NUM!</v>
      </c>
      <c r="AF326" s="1" t="e">
        <f t="shared" si="198"/>
        <v>#DIV/0!</v>
      </c>
      <c r="AG326" s="1" t="e">
        <f t="shared" si="199"/>
        <v>#DIV/0!</v>
      </c>
      <c r="AH326" s="7" t="e">
        <f>ERF(AF326)</f>
        <v>#DIV/0!</v>
      </c>
      <c r="AI326" s="7" t="e">
        <f>ERF(AG326)</f>
        <v>#DIV/0!</v>
      </c>
      <c r="AJ326" s="7" t="e">
        <f t="shared" si="200"/>
        <v>#NUM!</v>
      </c>
      <c r="AL326" s="7">
        <f t="shared" si="201"/>
        <v>833.3333333333334</v>
      </c>
      <c r="AM326" s="7">
        <f t="shared" si="202"/>
        <v>0.0020764283165926375</v>
      </c>
      <c r="AN326" s="7">
        <f t="shared" si="203"/>
        <v>-3936.3213833785176</v>
      </c>
      <c r="AO326" s="7">
        <f t="shared" si="204"/>
        <v>-36.29835038844081</v>
      </c>
      <c r="AP326" s="7">
        <f t="shared" si="205"/>
        <v>36.29835038844081</v>
      </c>
      <c r="AQ326" s="51" t="e">
        <f>IF(AO326&gt;0,ERFC(AO326),(1+ERF(AP326)))</f>
        <v>#NUM!</v>
      </c>
      <c r="AR326" s="7">
        <f t="shared" si="206"/>
        <v>0.3553345272593507</v>
      </c>
      <c r="AS326" s="7">
        <f t="shared" si="207"/>
        <v>0.21564548729448568</v>
      </c>
      <c r="AT326" s="7">
        <f>ERF(AR326)</f>
        <v>0.3846974435948048</v>
      </c>
      <c r="AU326" s="7">
        <f>ERF(AS326)</f>
        <v>0.23961006404453</v>
      </c>
      <c r="AV326" s="7" t="e">
        <f t="shared" si="208"/>
        <v>#NUM!</v>
      </c>
      <c r="AW326" s="7" t="e">
        <f t="shared" si="209"/>
        <v>#NUM!</v>
      </c>
      <c r="AX326" s="7" t="e">
        <f t="shared" si="210"/>
        <v>#NUM!</v>
      </c>
      <c r="AY326" s="1">
        <f t="shared" si="211"/>
      </c>
      <c r="AZ326" s="1" t="e">
        <f t="shared" si="212"/>
        <v>#NUM!</v>
      </c>
      <c r="BA326" s="7">
        <f t="shared" si="213"/>
      </c>
      <c r="BB326" t="e">
        <f t="shared" si="214"/>
        <v>#NUM!</v>
      </c>
      <c r="BC326" s="1">
        <f t="shared" si="215"/>
      </c>
      <c r="BD326" s="7">
        <f t="shared" si="216"/>
      </c>
      <c r="BE326" s="7">
        <f t="shared" si="217"/>
      </c>
    </row>
    <row r="327" spans="10:57" ht="12.75">
      <c r="J327" s="7">
        <v>49500</v>
      </c>
      <c r="K327" s="7">
        <f t="shared" si="182"/>
        <v>96.66666666666667</v>
      </c>
      <c r="L327" s="7">
        <f t="shared" si="183"/>
        <v>1.0074125272201055</v>
      </c>
      <c r="M327" s="7">
        <f t="shared" si="184"/>
        <v>-0.007412527220105547</v>
      </c>
      <c r="N327" s="7">
        <f t="shared" si="185"/>
        <v>0.488437236450335</v>
      </c>
      <c r="O327" s="7">
        <f t="shared" si="186"/>
        <v>-4870.692009739522</v>
      </c>
      <c r="P327" s="7">
        <f t="shared" si="187"/>
        <v>108.9954127475097</v>
      </c>
      <c r="Q327" s="7">
        <f t="shared" si="188"/>
        <v>-44.68712844844754</v>
      </c>
      <c r="R327" s="7">
        <f t="shared" si="189"/>
        <v>44.68712844844754</v>
      </c>
      <c r="S327" s="7" t="e">
        <f>IF(Q327&gt;0,ERFC(Q327),(1+ERF(R327)))</f>
        <v>#NUM!</v>
      </c>
      <c r="T327" s="7">
        <f t="shared" si="190"/>
        <v>1.0432980954919466</v>
      </c>
      <c r="U327" s="7">
        <f t="shared" si="191"/>
        <v>0.6331569519321155</v>
      </c>
      <c r="V327" s="7">
        <f>ERF(T327)</f>
        <v>0.8599073647538391</v>
      </c>
      <c r="W327" s="7">
        <f>ERF(U327)</f>
        <v>0.6294369291874335</v>
      </c>
      <c r="X327" s="7" t="e">
        <f t="shared" si="192"/>
        <v>#NUM!</v>
      </c>
      <c r="Z327" s="7">
        <f t="shared" si="193"/>
        <v>0</v>
      </c>
      <c r="AA327" s="7">
        <f t="shared" si="194"/>
        <v>1</v>
      </c>
      <c r="AB327" s="7">
        <f t="shared" si="195"/>
        <v>-4986.692009739522</v>
      </c>
      <c r="AC327" s="7">
        <f t="shared" si="196"/>
        <v>-45.75139342140302</v>
      </c>
      <c r="AD327" s="51">
        <f t="shared" si="197"/>
        <v>45.75139342140302</v>
      </c>
      <c r="AE327" s="1" t="e">
        <f>IF(AC327&gt;0,ERFC(AC327),(1+ERF(AD327)))</f>
        <v>#NUM!</v>
      </c>
      <c r="AF327" s="1" t="e">
        <f t="shared" si="198"/>
        <v>#DIV/0!</v>
      </c>
      <c r="AG327" s="1" t="e">
        <f t="shared" si="199"/>
        <v>#DIV/0!</v>
      </c>
      <c r="AH327" s="7" t="e">
        <f>ERF(AF327)</f>
        <v>#DIV/0!</v>
      </c>
      <c r="AI327" s="7" t="e">
        <f>ERF(AG327)</f>
        <v>#DIV/0!</v>
      </c>
      <c r="AJ327" s="7" t="e">
        <f t="shared" si="200"/>
        <v>#NUM!</v>
      </c>
      <c r="AL327" s="7">
        <f t="shared" si="201"/>
        <v>833.3333333333334</v>
      </c>
      <c r="AM327" s="7">
        <f t="shared" si="202"/>
        <v>0.0020764283165926375</v>
      </c>
      <c r="AN327" s="7">
        <f t="shared" si="203"/>
        <v>-3986.6920097395223</v>
      </c>
      <c r="AO327" s="7">
        <f t="shared" si="204"/>
        <v>-36.57669537868335</v>
      </c>
      <c r="AP327" s="7">
        <f t="shared" si="205"/>
        <v>36.57669537868335</v>
      </c>
      <c r="AQ327" s="51" t="e">
        <f>IF(AO327&gt;0,ERFC(AO327),(1+ERF(AP327)))</f>
        <v>#NUM!</v>
      </c>
      <c r="AR327" s="7">
        <f t="shared" si="206"/>
        <v>0.3553345272593507</v>
      </c>
      <c r="AS327" s="7">
        <f t="shared" si="207"/>
        <v>0.21564548729448568</v>
      </c>
      <c r="AT327" s="7">
        <f>ERF(AR327)</f>
        <v>0.3846974435948048</v>
      </c>
      <c r="AU327" s="7">
        <f>ERF(AS327)</f>
        <v>0.23961006404453</v>
      </c>
      <c r="AV327" s="7" t="e">
        <f t="shared" si="208"/>
        <v>#NUM!</v>
      </c>
      <c r="AW327" s="7" t="e">
        <f t="shared" si="209"/>
        <v>#NUM!</v>
      </c>
      <c r="AX327" s="7" t="e">
        <f t="shared" si="210"/>
        <v>#NUM!</v>
      </c>
      <c r="AY327" s="1">
        <f t="shared" si="211"/>
      </c>
      <c r="AZ327" s="1" t="e">
        <f t="shared" si="212"/>
        <v>#NUM!</v>
      </c>
      <c r="BA327" s="7">
        <f t="shared" si="213"/>
      </c>
      <c r="BB327" t="e">
        <f t="shared" si="214"/>
        <v>#NUM!</v>
      </c>
      <c r="BC327" s="1">
        <f t="shared" si="215"/>
      </c>
      <c r="BD327" s="7">
        <f t="shared" si="216"/>
      </c>
      <c r="BE327" s="7">
        <f t="shared" si="217"/>
      </c>
    </row>
    <row r="328" spans="10:57" ht="12.75">
      <c r="J328" s="7">
        <v>50000</v>
      </c>
      <c r="K328" s="7">
        <f t="shared" si="182"/>
        <v>96.66666666666667</v>
      </c>
      <c r="L328" s="7">
        <f t="shared" si="183"/>
        <v>1.0074125272201055</v>
      </c>
      <c r="M328" s="7">
        <f t="shared" si="184"/>
        <v>-0.007412527220105547</v>
      </c>
      <c r="N328" s="7">
        <f t="shared" si="185"/>
        <v>0.488437236450335</v>
      </c>
      <c r="O328" s="7">
        <f t="shared" si="186"/>
        <v>-4921.062636100528</v>
      </c>
      <c r="P328" s="7">
        <f t="shared" si="187"/>
        <v>109.54451150103323</v>
      </c>
      <c r="Q328" s="7">
        <f t="shared" si="188"/>
        <v>-44.92295021146826</v>
      </c>
      <c r="R328" s="7">
        <f t="shared" si="189"/>
        <v>44.92295021146826</v>
      </c>
      <c r="S328" s="7" t="e">
        <f>IF(Q328&gt;0,ERFC(Q328),(1+ERF(R328)))</f>
        <v>#NUM!</v>
      </c>
      <c r="T328" s="7">
        <f t="shared" si="190"/>
        <v>1.0432980954919466</v>
      </c>
      <c r="U328" s="7">
        <f t="shared" si="191"/>
        <v>0.6331569519321155</v>
      </c>
      <c r="V328" s="7">
        <f>ERF(T328)</f>
        <v>0.8599073647538391</v>
      </c>
      <c r="W328" s="7">
        <f>ERF(U328)</f>
        <v>0.6294369291874335</v>
      </c>
      <c r="X328" s="7" t="e">
        <f t="shared" si="192"/>
        <v>#NUM!</v>
      </c>
      <c r="Z328" s="7">
        <f t="shared" si="193"/>
        <v>0</v>
      </c>
      <c r="AA328" s="7">
        <f t="shared" si="194"/>
        <v>1</v>
      </c>
      <c r="AB328" s="7">
        <f t="shared" si="195"/>
        <v>-5037.062636100528</v>
      </c>
      <c r="AC328" s="7">
        <f t="shared" si="196"/>
        <v>-45.98188048931158</v>
      </c>
      <c r="AD328" s="51">
        <f t="shared" si="197"/>
        <v>45.98188048931158</v>
      </c>
      <c r="AE328" s="1" t="e">
        <f>IF(AC328&gt;0,ERFC(AC328),(1+ERF(AD328)))</f>
        <v>#NUM!</v>
      </c>
      <c r="AF328" s="1" t="e">
        <f t="shared" si="198"/>
        <v>#DIV/0!</v>
      </c>
      <c r="AG328" s="1" t="e">
        <f t="shared" si="199"/>
        <v>#DIV/0!</v>
      </c>
      <c r="AH328" s="7" t="e">
        <f>ERF(AF328)</f>
        <v>#DIV/0!</v>
      </c>
      <c r="AI328" s="7" t="e">
        <f>ERF(AG328)</f>
        <v>#DIV/0!</v>
      </c>
      <c r="AJ328" s="7" t="e">
        <f t="shared" si="200"/>
        <v>#NUM!</v>
      </c>
      <c r="AL328" s="7">
        <f t="shared" si="201"/>
        <v>833.3333333333334</v>
      </c>
      <c r="AM328" s="7">
        <f t="shared" si="202"/>
        <v>0.0020764283165926375</v>
      </c>
      <c r="AN328" s="7">
        <f t="shared" si="203"/>
        <v>-4037.062636100528</v>
      </c>
      <c r="AO328" s="7">
        <f t="shared" si="204"/>
        <v>-36.853171197558815</v>
      </c>
      <c r="AP328" s="7">
        <f t="shared" si="205"/>
        <v>36.853171197558815</v>
      </c>
      <c r="AQ328" s="51" t="e">
        <f>IF(AO328&gt;0,ERFC(AO328),(1+ERF(AP328)))</f>
        <v>#NUM!</v>
      </c>
      <c r="AR328" s="7">
        <f t="shared" si="206"/>
        <v>0.3553345272593507</v>
      </c>
      <c r="AS328" s="7">
        <f t="shared" si="207"/>
        <v>0.21564548729448568</v>
      </c>
      <c r="AT328" s="7">
        <f>ERF(AR328)</f>
        <v>0.3846974435948048</v>
      </c>
      <c r="AU328" s="7">
        <f>ERF(AS328)</f>
        <v>0.23961006404453</v>
      </c>
      <c r="AV328" s="7" t="e">
        <f t="shared" si="208"/>
        <v>#NUM!</v>
      </c>
      <c r="AW328" s="7" t="e">
        <f t="shared" si="209"/>
        <v>#NUM!</v>
      </c>
      <c r="AX328" s="7" t="e">
        <f t="shared" si="210"/>
        <v>#NUM!</v>
      </c>
      <c r="AY328" s="1">
        <f t="shared" si="211"/>
      </c>
      <c r="AZ328" s="1" t="e">
        <f t="shared" si="212"/>
        <v>#NUM!</v>
      </c>
      <c r="BA328" s="7">
        <f t="shared" si="213"/>
      </c>
      <c r="BB328" t="e">
        <f t="shared" si="214"/>
        <v>#NUM!</v>
      </c>
      <c r="BC328" s="1">
        <f t="shared" si="215"/>
      </c>
      <c r="BD328" s="7">
        <f t="shared" si="216"/>
      </c>
      <c r="BE328" s="7">
        <f t="shared" si="217"/>
      </c>
    </row>
    <row r="329" spans="10:57" ht="12.75">
      <c r="J329" s="7">
        <v>50500</v>
      </c>
      <c r="K329" s="7">
        <f t="shared" si="182"/>
        <v>96.66666666666667</v>
      </c>
      <c r="L329" s="7">
        <f t="shared" si="183"/>
        <v>1.0074125272201055</v>
      </c>
      <c r="M329" s="7">
        <f t="shared" si="184"/>
        <v>-0.007412527220105547</v>
      </c>
      <c r="N329" s="7">
        <f t="shared" si="185"/>
        <v>0.488437236450335</v>
      </c>
      <c r="O329" s="7">
        <f t="shared" si="186"/>
        <v>-4971.433262461533</v>
      </c>
      <c r="P329" s="7">
        <f t="shared" si="187"/>
        <v>110.09087155618307</v>
      </c>
      <c r="Q329" s="7">
        <f t="shared" si="188"/>
        <v>-45.15754296598917</v>
      </c>
      <c r="R329" s="7">
        <f t="shared" si="189"/>
        <v>45.15754296598917</v>
      </c>
      <c r="S329" s="7" t="e">
        <f>IF(Q329&gt;0,ERFC(Q329),(1+ERF(R329)))</f>
        <v>#NUM!</v>
      </c>
      <c r="T329" s="7">
        <f t="shared" si="190"/>
        <v>1.0432980954919466</v>
      </c>
      <c r="U329" s="7">
        <f t="shared" si="191"/>
        <v>0.6331569519321155</v>
      </c>
      <c r="V329" s="7">
        <f>ERF(T329)</f>
        <v>0.8599073647538391</v>
      </c>
      <c r="W329" s="7">
        <f>ERF(U329)</f>
        <v>0.6294369291874335</v>
      </c>
      <c r="X329" s="7" t="e">
        <f t="shared" si="192"/>
        <v>#NUM!</v>
      </c>
      <c r="Z329" s="7">
        <f t="shared" si="193"/>
        <v>0</v>
      </c>
      <c r="AA329" s="7">
        <f t="shared" si="194"/>
        <v>1</v>
      </c>
      <c r="AB329" s="7">
        <f t="shared" si="195"/>
        <v>-5087.433262461533</v>
      </c>
      <c r="AC329" s="7">
        <f t="shared" si="196"/>
        <v>-46.211217974282675</v>
      </c>
      <c r="AD329" s="51">
        <f t="shared" si="197"/>
        <v>46.211217974282675</v>
      </c>
      <c r="AE329" s="1" t="e">
        <f>IF(AC329&gt;0,ERFC(AC329),(1+ERF(AD329)))</f>
        <v>#NUM!</v>
      </c>
      <c r="AF329" s="1" t="e">
        <f t="shared" si="198"/>
        <v>#DIV/0!</v>
      </c>
      <c r="AG329" s="1" t="e">
        <f t="shared" si="199"/>
        <v>#DIV/0!</v>
      </c>
      <c r="AH329" s="7" t="e">
        <f>ERF(AF329)</f>
        <v>#DIV/0!</v>
      </c>
      <c r="AI329" s="7" t="e">
        <f>ERF(AG329)</f>
        <v>#DIV/0!</v>
      </c>
      <c r="AJ329" s="7" t="e">
        <f t="shared" si="200"/>
        <v>#NUM!</v>
      </c>
      <c r="AL329" s="7">
        <f t="shared" si="201"/>
        <v>833.3333333333334</v>
      </c>
      <c r="AM329" s="7">
        <f t="shared" si="202"/>
        <v>0.0020764283165926375</v>
      </c>
      <c r="AN329" s="7">
        <f t="shared" si="203"/>
        <v>-4087.4332624615326</v>
      </c>
      <c r="AO329" s="7">
        <f t="shared" si="204"/>
        <v>-37.12781273037318</v>
      </c>
      <c r="AP329" s="7">
        <f t="shared" si="205"/>
        <v>37.12781273037318</v>
      </c>
      <c r="AQ329" s="51" t="e">
        <f>IF(AO329&gt;0,ERFC(AO329),(1+ERF(AP329)))</f>
        <v>#NUM!</v>
      </c>
      <c r="AR329" s="7">
        <f t="shared" si="206"/>
        <v>0.3553345272593507</v>
      </c>
      <c r="AS329" s="7">
        <f t="shared" si="207"/>
        <v>0.21564548729448568</v>
      </c>
      <c r="AT329" s="7">
        <f>ERF(AR329)</f>
        <v>0.3846974435948048</v>
      </c>
      <c r="AU329" s="7">
        <f>ERF(AS329)</f>
        <v>0.23961006404453</v>
      </c>
      <c r="AV329" s="7" t="e">
        <f t="shared" si="208"/>
        <v>#NUM!</v>
      </c>
      <c r="AW329" s="7" t="e">
        <f t="shared" si="209"/>
        <v>#NUM!</v>
      </c>
      <c r="AX329" s="7" t="e">
        <f t="shared" si="210"/>
        <v>#NUM!</v>
      </c>
      <c r="AY329" s="1">
        <f t="shared" si="211"/>
      </c>
      <c r="AZ329" s="1" t="e">
        <f t="shared" si="212"/>
        <v>#NUM!</v>
      </c>
      <c r="BA329" s="7">
        <f t="shared" si="213"/>
      </c>
      <c r="BB329" t="e">
        <f t="shared" si="214"/>
        <v>#NUM!</v>
      </c>
      <c r="BC329" s="1">
        <f t="shared" si="215"/>
      </c>
      <c r="BD329" s="7">
        <f t="shared" si="216"/>
      </c>
      <c r="BE329" s="7">
        <f t="shared" si="217"/>
      </c>
    </row>
    <row r="330" spans="10:57" ht="12.75">
      <c r="J330" s="7">
        <v>51000</v>
      </c>
      <c r="K330" s="7">
        <f t="shared" si="182"/>
        <v>96.66666666666667</v>
      </c>
      <c r="L330" s="7">
        <f t="shared" si="183"/>
        <v>1.0074125272201055</v>
      </c>
      <c r="M330" s="7">
        <f t="shared" si="184"/>
        <v>-0.007412527220105547</v>
      </c>
      <c r="N330" s="7">
        <f t="shared" si="185"/>
        <v>0.488437236450335</v>
      </c>
      <c r="O330" s="7">
        <f t="shared" si="186"/>
        <v>-5021.803888822538</v>
      </c>
      <c r="P330" s="7">
        <f t="shared" si="187"/>
        <v>110.63453348751464</v>
      </c>
      <c r="Q330" s="7">
        <f t="shared" si="188"/>
        <v>-45.39092569490755</v>
      </c>
      <c r="R330" s="7">
        <f t="shared" si="189"/>
        <v>45.39092569490755</v>
      </c>
      <c r="S330" s="7" t="e">
        <f>IF(Q330&gt;0,ERFC(Q330),(1+ERF(R330)))</f>
        <v>#NUM!</v>
      </c>
      <c r="T330" s="7">
        <f t="shared" si="190"/>
        <v>1.0432980954919466</v>
      </c>
      <c r="U330" s="7">
        <f t="shared" si="191"/>
        <v>0.6331569519321155</v>
      </c>
      <c r="V330" s="7">
        <f>ERF(T330)</f>
        <v>0.8599073647538391</v>
      </c>
      <c r="W330" s="7">
        <f>ERF(U330)</f>
        <v>0.6294369291874335</v>
      </c>
      <c r="X330" s="7" t="e">
        <f t="shared" si="192"/>
        <v>#NUM!</v>
      </c>
      <c r="Z330" s="7">
        <f t="shared" si="193"/>
        <v>0</v>
      </c>
      <c r="AA330" s="7">
        <f t="shared" si="194"/>
        <v>1</v>
      </c>
      <c r="AB330" s="7">
        <f t="shared" si="195"/>
        <v>-5137.803888822538</v>
      </c>
      <c r="AC330" s="7">
        <f t="shared" si="196"/>
        <v>-46.43942290769772</v>
      </c>
      <c r="AD330" s="51">
        <f t="shared" si="197"/>
        <v>46.43942290769772</v>
      </c>
      <c r="AE330" s="1" t="e">
        <f>IF(AC330&gt;0,ERFC(AC330),(1+ERF(AD330)))</f>
        <v>#NUM!</v>
      </c>
      <c r="AF330" s="1" t="e">
        <f t="shared" si="198"/>
        <v>#DIV/0!</v>
      </c>
      <c r="AG330" s="1" t="e">
        <f t="shared" si="199"/>
        <v>#DIV/0!</v>
      </c>
      <c r="AH330" s="7" t="e">
        <f>ERF(AF330)</f>
        <v>#DIV/0!</v>
      </c>
      <c r="AI330" s="7" t="e">
        <f>ERF(AG330)</f>
        <v>#DIV/0!</v>
      </c>
      <c r="AJ330" s="7" t="e">
        <f t="shared" si="200"/>
        <v>#NUM!</v>
      </c>
      <c r="AL330" s="7">
        <f t="shared" si="201"/>
        <v>833.3333333333334</v>
      </c>
      <c r="AM330" s="7">
        <f t="shared" si="202"/>
        <v>0.0020764283165926375</v>
      </c>
      <c r="AN330" s="7">
        <f t="shared" si="203"/>
        <v>-4137.803888822538</v>
      </c>
      <c r="AO330" s="7">
        <f t="shared" si="204"/>
        <v>-37.40065383192038</v>
      </c>
      <c r="AP330" s="7">
        <f t="shared" si="205"/>
        <v>37.40065383192038</v>
      </c>
      <c r="AQ330" s="51" t="e">
        <f>IF(AO330&gt;0,ERFC(AO330),(1+ERF(AP330)))</f>
        <v>#NUM!</v>
      </c>
      <c r="AR330" s="7">
        <f t="shared" si="206"/>
        <v>0.3553345272593507</v>
      </c>
      <c r="AS330" s="7">
        <f t="shared" si="207"/>
        <v>0.21564548729448568</v>
      </c>
      <c r="AT330" s="7">
        <f>ERF(AR330)</f>
        <v>0.3846974435948048</v>
      </c>
      <c r="AU330" s="7">
        <f>ERF(AS330)</f>
        <v>0.23961006404453</v>
      </c>
      <c r="AV330" s="7" t="e">
        <f t="shared" si="208"/>
        <v>#NUM!</v>
      </c>
      <c r="AW330" s="7" t="e">
        <f t="shared" si="209"/>
        <v>#NUM!</v>
      </c>
      <c r="AX330" s="7" t="e">
        <f t="shared" si="210"/>
        <v>#NUM!</v>
      </c>
      <c r="AY330" s="1">
        <f t="shared" si="211"/>
      </c>
      <c r="AZ330" s="1" t="e">
        <f t="shared" si="212"/>
        <v>#NUM!</v>
      </c>
      <c r="BA330" s="7">
        <f t="shared" si="213"/>
      </c>
      <c r="BB330" t="e">
        <f t="shared" si="214"/>
        <v>#NUM!</v>
      </c>
      <c r="BC330" s="1">
        <f t="shared" si="215"/>
      </c>
      <c r="BD330" s="7">
        <f t="shared" si="216"/>
      </c>
      <c r="BE330" s="7">
        <f t="shared" si="217"/>
      </c>
    </row>
    <row r="331" spans="10:57" ht="12.75">
      <c r="J331" s="7">
        <v>51500</v>
      </c>
      <c r="K331" s="7">
        <f t="shared" si="182"/>
        <v>96.66666666666667</v>
      </c>
      <c r="L331" s="7">
        <f t="shared" si="183"/>
        <v>1.0074125272201055</v>
      </c>
      <c r="M331" s="7">
        <f t="shared" si="184"/>
        <v>-0.007412527220105547</v>
      </c>
      <c r="N331" s="7">
        <f t="shared" si="185"/>
        <v>0.488437236450335</v>
      </c>
      <c r="O331" s="7">
        <f t="shared" si="186"/>
        <v>-5072.174515183544</v>
      </c>
      <c r="P331" s="7">
        <f t="shared" si="187"/>
        <v>111.17553687749837</v>
      </c>
      <c r="Q331" s="7">
        <f t="shared" si="188"/>
        <v>-45.623116898211606</v>
      </c>
      <c r="R331" s="7">
        <f t="shared" si="189"/>
        <v>45.623116898211606</v>
      </c>
      <c r="S331" s="7" t="e">
        <f>IF(Q331&gt;0,ERFC(Q331),(1+ERF(R331)))</f>
        <v>#NUM!</v>
      </c>
      <c r="T331" s="7">
        <f t="shared" si="190"/>
        <v>1.0432980954919466</v>
      </c>
      <c r="U331" s="7">
        <f t="shared" si="191"/>
        <v>0.6331569519321155</v>
      </c>
      <c r="V331" s="7">
        <f>ERF(T331)</f>
        <v>0.8599073647538391</v>
      </c>
      <c r="W331" s="7">
        <f>ERF(U331)</f>
        <v>0.6294369291874335</v>
      </c>
      <c r="X331" s="7" t="e">
        <f t="shared" si="192"/>
        <v>#NUM!</v>
      </c>
      <c r="Z331" s="7">
        <f t="shared" si="193"/>
        <v>0</v>
      </c>
      <c r="AA331" s="7">
        <f t="shared" si="194"/>
        <v>1</v>
      </c>
      <c r="AB331" s="7">
        <f t="shared" si="195"/>
        <v>-5188.174515183544</v>
      </c>
      <c r="AC331" s="7">
        <f t="shared" si="196"/>
        <v>-46.666511904505285</v>
      </c>
      <c r="AD331" s="51">
        <f t="shared" si="197"/>
        <v>46.666511904505285</v>
      </c>
      <c r="AE331" s="1" t="e">
        <f>IF(AC331&gt;0,ERFC(AC331),(1+ERF(AD331)))</f>
        <v>#NUM!</v>
      </c>
      <c r="AF331" s="1" t="e">
        <f t="shared" si="198"/>
        <v>#DIV/0!</v>
      </c>
      <c r="AG331" s="1" t="e">
        <f t="shared" si="199"/>
        <v>#DIV/0!</v>
      </c>
      <c r="AH331" s="7" t="e">
        <f>ERF(AF331)</f>
        <v>#DIV/0!</v>
      </c>
      <c r="AI331" s="7" t="e">
        <f>ERF(AG331)</f>
        <v>#DIV/0!</v>
      </c>
      <c r="AJ331" s="7" t="e">
        <f t="shared" si="200"/>
        <v>#NUM!</v>
      </c>
      <c r="AL331" s="7">
        <f t="shared" si="201"/>
        <v>833.3333333333334</v>
      </c>
      <c r="AM331" s="7">
        <f t="shared" si="202"/>
        <v>0.0020764283165926375</v>
      </c>
      <c r="AN331" s="7">
        <f t="shared" si="203"/>
        <v>-4188.174515183544</v>
      </c>
      <c r="AO331" s="7">
        <f t="shared" si="204"/>
        <v>-37.67172736749085</v>
      </c>
      <c r="AP331" s="7">
        <f t="shared" si="205"/>
        <v>37.67172736749085</v>
      </c>
      <c r="AQ331" s="51" t="e">
        <f>IF(AO331&gt;0,ERFC(AO331),(1+ERF(AP331)))</f>
        <v>#NUM!</v>
      </c>
      <c r="AR331" s="7">
        <f t="shared" si="206"/>
        <v>0.3553345272593507</v>
      </c>
      <c r="AS331" s="7">
        <f t="shared" si="207"/>
        <v>0.21564548729448568</v>
      </c>
      <c r="AT331" s="7">
        <f>ERF(AR331)</f>
        <v>0.3846974435948048</v>
      </c>
      <c r="AU331" s="7">
        <f>ERF(AS331)</f>
        <v>0.23961006404453</v>
      </c>
      <c r="AV331" s="7" t="e">
        <f t="shared" si="208"/>
        <v>#NUM!</v>
      </c>
      <c r="AW331" s="7" t="e">
        <f t="shared" si="209"/>
        <v>#NUM!</v>
      </c>
      <c r="AX331" s="7" t="e">
        <f t="shared" si="210"/>
        <v>#NUM!</v>
      </c>
      <c r="AY331" s="1">
        <f t="shared" si="211"/>
      </c>
      <c r="AZ331" s="1" t="e">
        <f t="shared" si="212"/>
        <v>#NUM!</v>
      </c>
      <c r="BA331" s="7">
        <f t="shared" si="213"/>
      </c>
      <c r="BB331" t="e">
        <f t="shared" si="214"/>
        <v>#NUM!</v>
      </c>
      <c r="BC331" s="1">
        <f t="shared" si="215"/>
      </c>
      <c r="BD331" s="7">
        <f t="shared" si="216"/>
      </c>
      <c r="BE331" s="7">
        <f t="shared" si="217"/>
      </c>
    </row>
    <row r="332" spans="10:57" ht="12.75">
      <c r="J332" s="7">
        <v>52000</v>
      </c>
      <c r="K332" s="7">
        <f t="shared" si="182"/>
        <v>96.66666666666667</v>
      </c>
      <c r="L332" s="7">
        <f t="shared" si="183"/>
        <v>1.0074125272201055</v>
      </c>
      <c r="M332" s="7">
        <f t="shared" si="184"/>
        <v>-0.007412527220105547</v>
      </c>
      <c r="N332" s="7">
        <f t="shared" si="185"/>
        <v>0.488437236450335</v>
      </c>
      <c r="O332" s="7">
        <f t="shared" si="186"/>
        <v>-5122.545141544549</v>
      </c>
      <c r="P332" s="7">
        <f t="shared" si="187"/>
        <v>111.71392035015153</v>
      </c>
      <c r="Q332" s="7">
        <f t="shared" si="188"/>
        <v>-45.854134609981045</v>
      </c>
      <c r="R332" s="7">
        <f t="shared" si="189"/>
        <v>45.854134609981045</v>
      </c>
      <c r="S332" s="7" t="e">
        <f>IF(Q332&gt;0,ERFC(Q332),(1+ERF(R332)))</f>
        <v>#NUM!</v>
      </c>
      <c r="T332" s="7">
        <f t="shared" si="190"/>
        <v>1.0432980954919466</v>
      </c>
      <c r="U332" s="7">
        <f t="shared" si="191"/>
        <v>0.6331569519321155</v>
      </c>
      <c r="V332" s="7">
        <f>ERF(T332)</f>
        <v>0.8599073647538391</v>
      </c>
      <c r="W332" s="7">
        <f>ERF(U332)</f>
        <v>0.6294369291874335</v>
      </c>
      <c r="X332" s="7" t="e">
        <f t="shared" si="192"/>
        <v>#NUM!</v>
      </c>
      <c r="Z332" s="7">
        <f t="shared" si="193"/>
        <v>0</v>
      </c>
      <c r="AA332" s="7">
        <f t="shared" si="194"/>
        <v>1</v>
      </c>
      <c r="AB332" s="7">
        <f t="shared" si="195"/>
        <v>-5238.545141544549</v>
      </c>
      <c r="AC332" s="7">
        <f t="shared" si="196"/>
        <v>-46.89250117733822</v>
      </c>
      <c r="AD332" s="51">
        <f t="shared" si="197"/>
        <v>46.89250117733822</v>
      </c>
      <c r="AE332" s="1" t="e">
        <f>IF(AC332&gt;0,ERFC(AC332),(1+ERF(AD332)))</f>
        <v>#NUM!</v>
      </c>
      <c r="AF332" s="1" t="e">
        <f t="shared" si="198"/>
        <v>#DIV/0!</v>
      </c>
      <c r="AG332" s="1" t="e">
        <f t="shared" si="199"/>
        <v>#DIV/0!</v>
      </c>
      <c r="AH332" s="7" t="e">
        <f>ERF(AF332)</f>
        <v>#DIV/0!</v>
      </c>
      <c r="AI332" s="7" t="e">
        <f>ERF(AG332)</f>
        <v>#DIV/0!</v>
      </c>
      <c r="AJ332" s="7" t="e">
        <f t="shared" si="200"/>
        <v>#NUM!</v>
      </c>
      <c r="AL332" s="7">
        <f t="shared" si="201"/>
        <v>833.3333333333334</v>
      </c>
      <c r="AM332" s="7">
        <f t="shared" si="202"/>
        <v>0.0020764283165926375</v>
      </c>
      <c r="AN332" s="7">
        <f t="shared" si="203"/>
        <v>-4238.545141544549</v>
      </c>
      <c r="AO332" s="7">
        <f t="shared" si="204"/>
        <v>-37.94106525184531</v>
      </c>
      <c r="AP332" s="7">
        <f t="shared" si="205"/>
        <v>37.94106525184531</v>
      </c>
      <c r="AQ332" s="51" t="e">
        <f>IF(AO332&gt;0,ERFC(AO332),(1+ERF(AP332)))</f>
        <v>#NUM!</v>
      </c>
      <c r="AR332" s="7">
        <f t="shared" si="206"/>
        <v>0.3553345272593507</v>
      </c>
      <c r="AS332" s="7">
        <f t="shared" si="207"/>
        <v>0.21564548729448568</v>
      </c>
      <c r="AT332" s="7">
        <f>ERF(AR332)</f>
        <v>0.3846974435948048</v>
      </c>
      <c r="AU332" s="7">
        <f>ERF(AS332)</f>
        <v>0.23961006404453</v>
      </c>
      <c r="AV332" s="7" t="e">
        <f t="shared" si="208"/>
        <v>#NUM!</v>
      </c>
      <c r="AW332" s="7" t="e">
        <f t="shared" si="209"/>
        <v>#NUM!</v>
      </c>
      <c r="AX332" s="7" t="e">
        <f t="shared" si="210"/>
        <v>#NUM!</v>
      </c>
      <c r="AY332" s="1">
        <f t="shared" si="211"/>
      </c>
      <c r="AZ332" s="1" t="e">
        <f t="shared" si="212"/>
        <v>#NUM!</v>
      </c>
      <c r="BA332" s="7">
        <f t="shared" si="213"/>
      </c>
      <c r="BB332" t="e">
        <f t="shared" si="214"/>
        <v>#NUM!</v>
      </c>
      <c r="BC332" s="1">
        <f t="shared" si="215"/>
      </c>
      <c r="BD332" s="7">
        <f t="shared" si="216"/>
      </c>
      <c r="BE332" s="7">
        <f t="shared" si="217"/>
      </c>
    </row>
    <row r="333" spans="10:57" ht="12.75">
      <c r="J333" s="7">
        <v>52500</v>
      </c>
      <c r="K333" s="7">
        <f t="shared" si="182"/>
        <v>96.66666666666667</v>
      </c>
      <c r="L333" s="7">
        <f t="shared" si="183"/>
        <v>1.0074125272201055</v>
      </c>
      <c r="M333" s="7">
        <f t="shared" si="184"/>
        <v>-0.007412527220105547</v>
      </c>
      <c r="N333" s="7">
        <f t="shared" si="185"/>
        <v>0.488437236450335</v>
      </c>
      <c r="O333" s="7">
        <f t="shared" si="186"/>
        <v>-5172.915767905554</v>
      </c>
      <c r="P333" s="7">
        <f t="shared" si="187"/>
        <v>112.24972160321825</v>
      </c>
      <c r="Q333" s="7">
        <f t="shared" si="188"/>
        <v>-46.0839964146267</v>
      </c>
      <c r="R333" s="7">
        <f t="shared" si="189"/>
        <v>46.0839964146267</v>
      </c>
      <c r="S333" s="7" t="e">
        <f>IF(Q333&gt;0,ERFC(Q333),(1+ERF(R333)))</f>
        <v>#NUM!</v>
      </c>
      <c r="T333" s="7">
        <f t="shared" si="190"/>
        <v>1.0432980954919466</v>
      </c>
      <c r="U333" s="7">
        <f t="shared" si="191"/>
        <v>0.6331569519321155</v>
      </c>
      <c r="V333" s="7">
        <f>ERF(T333)</f>
        <v>0.8599073647538391</v>
      </c>
      <c r="W333" s="7">
        <f>ERF(U333)</f>
        <v>0.6294369291874335</v>
      </c>
      <c r="X333" s="7" t="e">
        <f t="shared" si="192"/>
        <v>#NUM!</v>
      </c>
      <c r="Z333" s="7">
        <f t="shared" si="193"/>
        <v>0</v>
      </c>
      <c r="AA333" s="7">
        <f t="shared" si="194"/>
        <v>1</v>
      </c>
      <c r="AB333" s="7">
        <f t="shared" si="195"/>
        <v>-5288.915767905554</v>
      </c>
      <c r="AC333" s="7">
        <f t="shared" si="196"/>
        <v>-47.1174065500214</v>
      </c>
      <c r="AD333" s="51">
        <f t="shared" si="197"/>
        <v>47.1174065500214</v>
      </c>
      <c r="AE333" s="1" t="e">
        <f>IF(AC333&gt;0,ERFC(AC333),(1+ERF(AD333)))</f>
        <v>#NUM!</v>
      </c>
      <c r="AF333" s="1" t="e">
        <f t="shared" si="198"/>
        <v>#DIV/0!</v>
      </c>
      <c r="AG333" s="1" t="e">
        <f t="shared" si="199"/>
        <v>#DIV/0!</v>
      </c>
      <c r="AH333" s="7" t="e">
        <f>ERF(AF333)</f>
        <v>#DIV/0!</v>
      </c>
      <c r="AI333" s="7" t="e">
        <f>ERF(AG333)</f>
        <v>#DIV/0!</v>
      </c>
      <c r="AJ333" s="7" t="e">
        <f t="shared" si="200"/>
        <v>#NUM!</v>
      </c>
      <c r="AL333" s="7">
        <f t="shared" si="201"/>
        <v>833.3333333333334</v>
      </c>
      <c r="AM333" s="7">
        <f t="shared" si="202"/>
        <v>0.0020764283165926375</v>
      </c>
      <c r="AN333" s="7">
        <f t="shared" si="203"/>
        <v>-4288.915767905554</v>
      </c>
      <c r="AO333" s="7">
        <f t="shared" si="204"/>
        <v>-38.208698486273924</v>
      </c>
      <c r="AP333" s="7">
        <f t="shared" si="205"/>
        <v>38.208698486273924</v>
      </c>
      <c r="AQ333" s="51" t="e">
        <f>IF(AO333&gt;0,ERFC(AO333),(1+ERF(AP333)))</f>
        <v>#NUM!</v>
      </c>
      <c r="AR333" s="7">
        <f t="shared" si="206"/>
        <v>0.3553345272593507</v>
      </c>
      <c r="AS333" s="7">
        <f t="shared" si="207"/>
        <v>0.21564548729448568</v>
      </c>
      <c r="AT333" s="7">
        <f>ERF(AR333)</f>
        <v>0.3846974435948048</v>
      </c>
      <c r="AU333" s="7">
        <f>ERF(AS333)</f>
        <v>0.23961006404453</v>
      </c>
      <c r="AV333" s="7" t="e">
        <f t="shared" si="208"/>
        <v>#NUM!</v>
      </c>
      <c r="AW333" s="7" t="e">
        <f t="shared" si="209"/>
        <v>#NUM!</v>
      </c>
      <c r="AX333" s="7" t="e">
        <f t="shared" si="210"/>
        <v>#NUM!</v>
      </c>
      <c r="AY333" s="1">
        <f t="shared" si="211"/>
      </c>
      <c r="AZ333" s="1" t="e">
        <f t="shared" si="212"/>
        <v>#NUM!</v>
      </c>
      <c r="BA333" s="7">
        <f t="shared" si="213"/>
      </c>
      <c r="BB333" t="e">
        <f t="shared" si="214"/>
        <v>#NUM!</v>
      </c>
      <c r="BC333" s="1">
        <f t="shared" si="215"/>
      </c>
      <c r="BD333" s="7">
        <f t="shared" si="216"/>
      </c>
      <c r="BE333" s="7">
        <f t="shared" si="217"/>
      </c>
    </row>
    <row r="334" spans="10:57" ht="12.75">
      <c r="J334" s="7">
        <v>53000</v>
      </c>
      <c r="K334" s="7">
        <f t="shared" si="182"/>
        <v>96.66666666666667</v>
      </c>
      <c r="L334" s="7">
        <f t="shared" si="183"/>
        <v>1.0074125272201055</v>
      </c>
      <c r="M334" s="7">
        <f t="shared" si="184"/>
        <v>-0.007412527220105547</v>
      </c>
      <c r="N334" s="7">
        <f t="shared" si="185"/>
        <v>0.488437236450335</v>
      </c>
      <c r="O334" s="7">
        <f t="shared" si="186"/>
        <v>-5223.286394266559</v>
      </c>
      <c r="P334" s="7">
        <f t="shared" si="187"/>
        <v>112.78297743897348</v>
      </c>
      <c r="Q334" s="7">
        <f t="shared" si="188"/>
        <v>-46.31271946241057</v>
      </c>
      <c r="R334" s="7">
        <f t="shared" si="189"/>
        <v>46.31271946241057</v>
      </c>
      <c r="S334" s="7" t="e">
        <f>IF(Q334&gt;0,ERFC(Q334),(1+ERF(R334)))</f>
        <v>#NUM!</v>
      </c>
      <c r="T334" s="7">
        <f t="shared" si="190"/>
        <v>1.0432980954919466</v>
      </c>
      <c r="U334" s="7">
        <f t="shared" si="191"/>
        <v>0.6331569519321155</v>
      </c>
      <c r="V334" s="7">
        <f>ERF(T334)</f>
        <v>0.8599073647538391</v>
      </c>
      <c r="W334" s="7">
        <f>ERF(U334)</f>
        <v>0.6294369291874335</v>
      </c>
      <c r="X334" s="7" t="e">
        <f t="shared" si="192"/>
        <v>#NUM!</v>
      </c>
      <c r="Z334" s="7">
        <f t="shared" si="193"/>
        <v>0</v>
      </c>
      <c r="AA334" s="7">
        <f t="shared" si="194"/>
        <v>1</v>
      </c>
      <c r="AB334" s="7">
        <f t="shared" si="195"/>
        <v>-5339.286394266559</v>
      </c>
      <c r="AC334" s="7">
        <f t="shared" si="196"/>
        <v>-47.34124347050184</v>
      </c>
      <c r="AD334" s="51">
        <f t="shared" si="197"/>
        <v>47.34124347050184</v>
      </c>
      <c r="AE334" s="1" t="e">
        <f>IF(AC334&gt;0,ERFC(AC334),(1+ERF(AD334)))</f>
        <v>#NUM!</v>
      </c>
      <c r="AF334" s="1" t="e">
        <f t="shared" si="198"/>
        <v>#DIV/0!</v>
      </c>
      <c r="AG334" s="1" t="e">
        <f t="shared" si="199"/>
        <v>#DIV/0!</v>
      </c>
      <c r="AH334" s="7" t="e">
        <f>ERF(AF334)</f>
        <v>#DIV/0!</v>
      </c>
      <c r="AI334" s="7" t="e">
        <f>ERF(AG334)</f>
        <v>#DIV/0!</v>
      </c>
      <c r="AJ334" s="7" t="e">
        <f t="shared" si="200"/>
        <v>#NUM!</v>
      </c>
      <c r="AL334" s="7">
        <f t="shared" si="201"/>
        <v>833.3333333333334</v>
      </c>
      <c r="AM334" s="7">
        <f t="shared" si="202"/>
        <v>0.0020764283165926375</v>
      </c>
      <c r="AN334" s="7">
        <f t="shared" si="203"/>
        <v>-4339.286394266559</v>
      </c>
      <c r="AO334" s="7">
        <f t="shared" si="204"/>
        <v>-38.47465719385298</v>
      </c>
      <c r="AP334" s="7">
        <f t="shared" si="205"/>
        <v>38.47465719385298</v>
      </c>
      <c r="AQ334" s="51" t="e">
        <f>IF(AO334&gt;0,ERFC(AO334),(1+ERF(AP334)))</f>
        <v>#NUM!</v>
      </c>
      <c r="AR334" s="7">
        <f t="shared" si="206"/>
        <v>0.3553345272593507</v>
      </c>
      <c r="AS334" s="7">
        <f t="shared" si="207"/>
        <v>0.21564548729448568</v>
      </c>
      <c r="AT334" s="7">
        <f>ERF(AR334)</f>
        <v>0.3846974435948048</v>
      </c>
      <c r="AU334" s="7">
        <f>ERF(AS334)</f>
        <v>0.23961006404453</v>
      </c>
      <c r="AV334" s="7" t="e">
        <f t="shared" si="208"/>
        <v>#NUM!</v>
      </c>
      <c r="AW334" s="7" t="e">
        <f t="shared" si="209"/>
        <v>#NUM!</v>
      </c>
      <c r="AX334" s="7" t="e">
        <f t="shared" si="210"/>
        <v>#NUM!</v>
      </c>
      <c r="AY334" s="1">
        <f t="shared" si="211"/>
      </c>
      <c r="AZ334" s="1" t="e">
        <f t="shared" si="212"/>
        <v>#NUM!</v>
      </c>
      <c r="BA334" s="7">
        <f t="shared" si="213"/>
      </c>
      <c r="BB334" t="e">
        <f t="shared" si="214"/>
        <v>#NUM!</v>
      </c>
      <c r="BC334" s="1">
        <f t="shared" si="215"/>
      </c>
      <c r="BD334" s="7">
        <f t="shared" si="216"/>
      </c>
      <c r="BE334" s="7">
        <f t="shared" si="217"/>
      </c>
    </row>
    <row r="335" spans="10:57" ht="12.75">
      <c r="J335" s="7">
        <v>53500</v>
      </c>
      <c r="K335" s="7">
        <f t="shared" si="182"/>
        <v>96.66666666666667</v>
      </c>
      <c r="L335" s="7">
        <f t="shared" si="183"/>
        <v>1.0074125272201055</v>
      </c>
      <c r="M335" s="7">
        <f t="shared" si="184"/>
        <v>-0.007412527220105547</v>
      </c>
      <c r="N335" s="7">
        <f t="shared" si="185"/>
        <v>0.488437236450335</v>
      </c>
      <c r="O335" s="7">
        <f t="shared" si="186"/>
        <v>-5273.657020627565</v>
      </c>
      <c r="P335" s="7">
        <f t="shared" si="187"/>
        <v>113.31372379372236</v>
      </c>
      <c r="Q335" s="7">
        <f t="shared" si="188"/>
        <v>-46.540320484284784</v>
      </c>
      <c r="R335" s="7">
        <f t="shared" si="189"/>
        <v>46.540320484284784</v>
      </c>
      <c r="S335" s="7" t="e">
        <f>IF(Q335&gt;0,ERFC(Q335),(1+ERF(R335)))</f>
        <v>#NUM!</v>
      </c>
      <c r="T335" s="7">
        <f t="shared" si="190"/>
        <v>1.0432980954919466</v>
      </c>
      <c r="U335" s="7">
        <f t="shared" si="191"/>
        <v>0.6331569519321155</v>
      </c>
      <c r="V335" s="7">
        <f>ERF(T335)</f>
        <v>0.8599073647538391</v>
      </c>
      <c r="W335" s="7">
        <f>ERF(U335)</f>
        <v>0.6294369291874335</v>
      </c>
      <c r="X335" s="7" t="e">
        <f t="shared" si="192"/>
        <v>#NUM!</v>
      </c>
      <c r="Z335" s="7">
        <f t="shared" si="193"/>
        <v>0</v>
      </c>
      <c r="AA335" s="7">
        <f t="shared" si="194"/>
        <v>1</v>
      </c>
      <c r="AB335" s="7">
        <f t="shared" si="195"/>
        <v>-5389.657020627565</v>
      </c>
      <c r="AC335" s="7">
        <f t="shared" si="196"/>
        <v>-47.56402702323118</v>
      </c>
      <c r="AD335" s="51">
        <f t="shared" si="197"/>
        <v>47.56402702323118</v>
      </c>
      <c r="AE335" s="1" t="e">
        <f>IF(AC335&gt;0,ERFC(AC335),(1+ERF(AD335)))</f>
        <v>#NUM!</v>
      </c>
      <c r="AF335" s="1" t="e">
        <f t="shared" si="198"/>
        <v>#DIV/0!</v>
      </c>
      <c r="AG335" s="1" t="e">
        <f t="shared" si="199"/>
        <v>#DIV/0!</v>
      </c>
      <c r="AH335" s="7" t="e">
        <f>ERF(AF335)</f>
        <v>#DIV/0!</v>
      </c>
      <c r="AI335" s="7" t="e">
        <f>ERF(AG335)</f>
        <v>#DIV/0!</v>
      </c>
      <c r="AJ335" s="7" t="e">
        <f t="shared" si="200"/>
        <v>#NUM!</v>
      </c>
      <c r="AL335" s="7">
        <f t="shared" si="201"/>
        <v>833.3333333333334</v>
      </c>
      <c r="AM335" s="7">
        <f t="shared" si="202"/>
        <v>0.0020764283165926375</v>
      </c>
      <c r="AN335" s="7">
        <f t="shared" si="203"/>
        <v>-4389.657020627565</v>
      </c>
      <c r="AO335" s="7">
        <f t="shared" si="204"/>
        <v>-38.738970653003584</v>
      </c>
      <c r="AP335" s="7">
        <f t="shared" si="205"/>
        <v>38.738970653003584</v>
      </c>
      <c r="AQ335" s="51" t="e">
        <f>IF(AO335&gt;0,ERFC(AO335),(1+ERF(AP335)))</f>
        <v>#NUM!</v>
      </c>
      <c r="AR335" s="7">
        <f t="shared" si="206"/>
        <v>0.3553345272593507</v>
      </c>
      <c r="AS335" s="7">
        <f t="shared" si="207"/>
        <v>0.21564548729448568</v>
      </c>
      <c r="AT335" s="7">
        <f>ERF(AR335)</f>
        <v>0.3846974435948048</v>
      </c>
      <c r="AU335" s="7">
        <f>ERF(AS335)</f>
        <v>0.23961006404453</v>
      </c>
      <c r="AV335" s="7" t="e">
        <f t="shared" si="208"/>
        <v>#NUM!</v>
      </c>
      <c r="AW335" s="7" t="e">
        <f t="shared" si="209"/>
        <v>#NUM!</v>
      </c>
      <c r="AX335" s="7" t="e">
        <f t="shared" si="210"/>
        <v>#NUM!</v>
      </c>
      <c r="AY335" s="1">
        <f t="shared" si="211"/>
      </c>
      <c r="AZ335" s="1" t="e">
        <f t="shared" si="212"/>
        <v>#NUM!</v>
      </c>
      <c r="BA335" s="7">
        <f t="shared" si="213"/>
      </c>
      <c r="BB335" t="e">
        <f t="shared" si="214"/>
        <v>#NUM!</v>
      </c>
      <c r="BC335" s="1">
        <f t="shared" si="215"/>
      </c>
      <c r="BD335" s="7">
        <f t="shared" si="216"/>
      </c>
      <c r="BE335" s="7">
        <f t="shared" si="217"/>
      </c>
    </row>
    <row r="336" spans="10:57" ht="12.75">
      <c r="J336" s="7">
        <v>54000</v>
      </c>
      <c r="K336" s="7">
        <f t="shared" si="182"/>
        <v>96.66666666666667</v>
      </c>
      <c r="L336" s="7">
        <f t="shared" si="183"/>
        <v>1.0074125272201055</v>
      </c>
      <c r="M336" s="7">
        <f t="shared" si="184"/>
        <v>-0.007412527220105547</v>
      </c>
      <c r="N336" s="7">
        <f t="shared" si="185"/>
        <v>0.488437236450335</v>
      </c>
      <c r="O336" s="7">
        <f t="shared" si="186"/>
        <v>-5324.02764698857</v>
      </c>
      <c r="P336" s="7">
        <f t="shared" si="187"/>
        <v>113.84199576606166</v>
      </c>
      <c r="Q336" s="7">
        <f t="shared" si="188"/>
        <v>-46.766815806085496</v>
      </c>
      <c r="R336" s="7">
        <f t="shared" si="189"/>
        <v>46.766815806085496</v>
      </c>
      <c r="S336" s="7" t="e">
        <f>IF(Q336&gt;0,ERFC(Q336),(1+ERF(R336)))</f>
        <v>#NUM!</v>
      </c>
      <c r="T336" s="7">
        <f t="shared" si="190"/>
        <v>1.0432980954919466</v>
      </c>
      <c r="U336" s="7">
        <f t="shared" si="191"/>
        <v>0.6331569519321155</v>
      </c>
      <c r="V336" s="7">
        <f>ERF(T336)</f>
        <v>0.8599073647538391</v>
      </c>
      <c r="W336" s="7">
        <f>ERF(U336)</f>
        <v>0.6294369291874335</v>
      </c>
      <c r="X336" s="7" t="e">
        <f t="shared" si="192"/>
        <v>#NUM!</v>
      </c>
      <c r="Z336" s="7">
        <f t="shared" si="193"/>
        <v>0</v>
      </c>
      <c r="AA336" s="7">
        <f t="shared" si="194"/>
        <v>1</v>
      </c>
      <c r="AB336" s="7">
        <f t="shared" si="195"/>
        <v>-5440.02764698857</v>
      </c>
      <c r="AC336" s="7">
        <f t="shared" si="196"/>
        <v>-47.78577194102864</v>
      </c>
      <c r="AD336" s="51">
        <f t="shared" si="197"/>
        <v>47.78577194102864</v>
      </c>
      <c r="AE336" s="1" t="e">
        <f>IF(AC336&gt;0,ERFC(AC336),(1+ERF(AD336)))</f>
        <v>#NUM!</v>
      </c>
      <c r="AF336" s="1" t="e">
        <f t="shared" si="198"/>
        <v>#DIV/0!</v>
      </c>
      <c r="AG336" s="1" t="e">
        <f t="shared" si="199"/>
        <v>#DIV/0!</v>
      </c>
      <c r="AH336" s="7" t="e">
        <f>ERF(AF336)</f>
        <v>#DIV/0!</v>
      </c>
      <c r="AI336" s="7" t="e">
        <f>ERF(AG336)</f>
        <v>#DIV/0!</v>
      </c>
      <c r="AJ336" s="7" t="e">
        <f t="shared" si="200"/>
        <v>#NUM!</v>
      </c>
      <c r="AL336" s="7">
        <f t="shared" si="201"/>
        <v>833.3333333333334</v>
      </c>
      <c r="AM336" s="7">
        <f t="shared" si="202"/>
        <v>0.0020764283165926375</v>
      </c>
      <c r="AN336" s="7">
        <f t="shared" si="203"/>
        <v>-4440.02764698857</v>
      </c>
      <c r="AO336" s="7">
        <f t="shared" si="204"/>
        <v>-39.00166732944981</v>
      </c>
      <c r="AP336" s="7">
        <f t="shared" si="205"/>
        <v>39.00166732944981</v>
      </c>
      <c r="AQ336" s="51" t="e">
        <f>IF(AO336&gt;0,ERFC(AO336),(1+ERF(AP336)))</f>
        <v>#NUM!</v>
      </c>
      <c r="AR336" s="7">
        <f t="shared" si="206"/>
        <v>0.3553345272593507</v>
      </c>
      <c r="AS336" s="7">
        <f t="shared" si="207"/>
        <v>0.21564548729448568</v>
      </c>
      <c r="AT336" s="7">
        <f>ERF(AR336)</f>
        <v>0.3846974435948048</v>
      </c>
      <c r="AU336" s="7">
        <f>ERF(AS336)</f>
        <v>0.23961006404453</v>
      </c>
      <c r="AV336" s="7" t="e">
        <f t="shared" si="208"/>
        <v>#NUM!</v>
      </c>
      <c r="AW336" s="7" t="e">
        <f t="shared" si="209"/>
        <v>#NUM!</v>
      </c>
      <c r="AX336" s="7" t="e">
        <f t="shared" si="210"/>
        <v>#NUM!</v>
      </c>
      <c r="AY336" s="1">
        <f t="shared" si="211"/>
      </c>
      <c r="AZ336" s="1" t="e">
        <f t="shared" si="212"/>
        <v>#NUM!</v>
      </c>
      <c r="BA336" s="7">
        <f t="shared" si="213"/>
      </c>
      <c r="BB336" t="e">
        <f t="shared" si="214"/>
        <v>#NUM!</v>
      </c>
      <c r="BC336" s="1">
        <f t="shared" si="215"/>
      </c>
      <c r="BD336" s="7">
        <f t="shared" si="216"/>
      </c>
      <c r="BE336" s="7">
        <f t="shared" si="217"/>
      </c>
    </row>
    <row r="337" spans="10:57" ht="12.75">
      <c r="J337" s="7">
        <v>54500</v>
      </c>
      <c r="K337" s="7">
        <f t="shared" si="182"/>
        <v>96.66666666666667</v>
      </c>
      <c r="L337" s="7">
        <f t="shared" si="183"/>
        <v>1.0074125272201055</v>
      </c>
      <c r="M337" s="7">
        <f t="shared" si="184"/>
        <v>-0.007412527220105547</v>
      </c>
      <c r="N337" s="7">
        <f t="shared" si="185"/>
        <v>0.488437236450335</v>
      </c>
      <c r="O337" s="7">
        <f t="shared" si="186"/>
        <v>-5374.398273349575</v>
      </c>
      <c r="P337" s="7">
        <f t="shared" si="187"/>
        <v>114.36782764396638</v>
      </c>
      <c r="Q337" s="7">
        <f t="shared" si="188"/>
        <v>-46.9922213621158</v>
      </c>
      <c r="R337" s="7">
        <f t="shared" si="189"/>
        <v>46.9922213621158</v>
      </c>
      <c r="S337" s="7" t="e">
        <f>IF(Q337&gt;0,ERFC(Q337),(1+ERF(R337)))</f>
        <v>#NUM!</v>
      </c>
      <c r="T337" s="7">
        <f t="shared" si="190"/>
        <v>1.0432980954919466</v>
      </c>
      <c r="U337" s="7">
        <f t="shared" si="191"/>
        <v>0.6331569519321155</v>
      </c>
      <c r="V337" s="7">
        <f>ERF(T337)</f>
        <v>0.8599073647538391</v>
      </c>
      <c r="W337" s="7">
        <f>ERF(U337)</f>
        <v>0.6294369291874335</v>
      </c>
      <c r="X337" s="7" t="e">
        <f t="shared" si="192"/>
        <v>#NUM!</v>
      </c>
      <c r="Z337" s="7">
        <f t="shared" si="193"/>
        <v>0</v>
      </c>
      <c r="AA337" s="7">
        <f t="shared" si="194"/>
        <v>1</v>
      </c>
      <c r="AB337" s="7">
        <f t="shared" si="195"/>
        <v>-5490.398273349575</v>
      </c>
      <c r="AC337" s="7">
        <f t="shared" si="196"/>
        <v>-48.00649261645067</v>
      </c>
      <c r="AD337" s="51">
        <f t="shared" si="197"/>
        <v>48.00649261645067</v>
      </c>
      <c r="AE337" s="1" t="e">
        <f>IF(AC337&gt;0,ERFC(AC337),(1+ERF(AD337)))</f>
        <v>#NUM!</v>
      </c>
      <c r="AF337" s="1" t="e">
        <f t="shared" si="198"/>
        <v>#DIV/0!</v>
      </c>
      <c r="AG337" s="1" t="e">
        <f t="shared" si="199"/>
        <v>#DIV/0!</v>
      </c>
      <c r="AH337" s="7" t="e">
        <f>ERF(AF337)</f>
        <v>#DIV/0!</v>
      </c>
      <c r="AI337" s="7" t="e">
        <f>ERF(AG337)</f>
        <v>#DIV/0!</v>
      </c>
      <c r="AJ337" s="7" t="e">
        <f t="shared" si="200"/>
        <v>#NUM!</v>
      </c>
      <c r="AL337" s="7">
        <f t="shared" si="201"/>
        <v>833.3333333333334</v>
      </c>
      <c r="AM337" s="7">
        <f t="shared" si="202"/>
        <v>0.0020764283165926375</v>
      </c>
      <c r="AN337" s="7">
        <f t="shared" si="203"/>
        <v>-4490.398273349575</v>
      </c>
      <c r="AO337" s="7">
        <f t="shared" si="204"/>
        <v>-39.26277490666731</v>
      </c>
      <c r="AP337" s="7">
        <f t="shared" si="205"/>
        <v>39.26277490666731</v>
      </c>
      <c r="AQ337" s="51" t="e">
        <f>IF(AO337&gt;0,ERFC(AO337),(1+ERF(AP337)))</f>
        <v>#NUM!</v>
      </c>
      <c r="AR337" s="7">
        <f t="shared" si="206"/>
        <v>0.3553345272593507</v>
      </c>
      <c r="AS337" s="7">
        <f t="shared" si="207"/>
        <v>0.21564548729448568</v>
      </c>
      <c r="AT337" s="7">
        <f>ERF(AR337)</f>
        <v>0.3846974435948048</v>
      </c>
      <c r="AU337" s="7">
        <f>ERF(AS337)</f>
        <v>0.23961006404453</v>
      </c>
      <c r="AV337" s="7" t="e">
        <f t="shared" si="208"/>
        <v>#NUM!</v>
      </c>
      <c r="AW337" s="7" t="e">
        <f t="shared" si="209"/>
        <v>#NUM!</v>
      </c>
      <c r="AX337" s="7" t="e">
        <f t="shared" si="210"/>
        <v>#NUM!</v>
      </c>
      <c r="AY337" s="1">
        <f t="shared" si="211"/>
      </c>
      <c r="AZ337" s="1" t="e">
        <f t="shared" si="212"/>
        <v>#NUM!</v>
      </c>
      <c r="BA337" s="7">
        <f t="shared" si="213"/>
      </c>
      <c r="BB337" t="e">
        <f t="shared" si="214"/>
        <v>#NUM!</v>
      </c>
      <c r="BC337" s="1">
        <f t="shared" si="215"/>
      </c>
      <c r="BD337" s="7">
        <f t="shared" si="216"/>
      </c>
      <c r="BE337" s="7">
        <f t="shared" si="217"/>
      </c>
    </row>
    <row r="338" spans="10:57" ht="12.75">
      <c r="J338" s="7">
        <v>55000</v>
      </c>
      <c r="K338" s="7">
        <f t="shared" si="182"/>
        <v>96.66666666666667</v>
      </c>
      <c r="L338" s="7">
        <f t="shared" si="183"/>
        <v>1.0074125272201055</v>
      </c>
      <c r="M338" s="7">
        <f t="shared" si="184"/>
        <v>-0.007412527220105547</v>
      </c>
      <c r="N338" s="7">
        <f t="shared" si="185"/>
        <v>0.488437236450335</v>
      </c>
      <c r="O338" s="7">
        <f t="shared" si="186"/>
        <v>-5424.768899710581</v>
      </c>
      <c r="P338" s="7">
        <f t="shared" si="187"/>
        <v>114.89125293076057</v>
      </c>
      <c r="Q338" s="7">
        <f t="shared" si="188"/>
        <v>-47.2165527081494</v>
      </c>
      <c r="R338" s="7">
        <f t="shared" si="189"/>
        <v>47.2165527081494</v>
      </c>
      <c r="S338" s="7" t="e">
        <f>IF(Q338&gt;0,ERFC(Q338),(1+ERF(R338)))</f>
        <v>#NUM!</v>
      </c>
      <c r="T338" s="7">
        <f t="shared" si="190"/>
        <v>1.0432980954919466</v>
      </c>
      <c r="U338" s="7">
        <f t="shared" si="191"/>
        <v>0.6331569519321155</v>
      </c>
      <c r="V338" s="7">
        <f>ERF(T338)</f>
        <v>0.8599073647538391</v>
      </c>
      <c r="W338" s="7">
        <f>ERF(U338)</f>
        <v>0.6294369291874335</v>
      </c>
      <c r="X338" s="7" t="e">
        <f t="shared" si="192"/>
        <v>#NUM!</v>
      </c>
      <c r="Z338" s="7">
        <f t="shared" si="193"/>
        <v>0</v>
      </c>
      <c r="AA338" s="7">
        <f t="shared" si="194"/>
        <v>1</v>
      </c>
      <c r="AB338" s="7">
        <f t="shared" si="195"/>
        <v>-5540.768899710581</v>
      </c>
      <c r="AC338" s="7">
        <f t="shared" si="196"/>
        <v>-48.226203112692446</v>
      </c>
      <c r="AD338" s="51">
        <f t="shared" si="197"/>
        <v>48.226203112692446</v>
      </c>
      <c r="AE338" s="1" t="e">
        <f>IF(AC338&gt;0,ERFC(AC338),(1+ERF(AD338)))</f>
        <v>#NUM!</v>
      </c>
      <c r="AF338" s="1" t="e">
        <f t="shared" si="198"/>
        <v>#DIV/0!</v>
      </c>
      <c r="AG338" s="1" t="e">
        <f t="shared" si="199"/>
        <v>#DIV/0!</v>
      </c>
      <c r="AH338" s="7" t="e">
        <f>ERF(AF338)</f>
        <v>#DIV/0!</v>
      </c>
      <c r="AI338" s="7" t="e">
        <f>ERF(AG338)</f>
        <v>#DIV/0!</v>
      </c>
      <c r="AJ338" s="7" t="e">
        <f t="shared" si="200"/>
        <v>#NUM!</v>
      </c>
      <c r="AL338" s="7">
        <f t="shared" si="201"/>
        <v>833.3333333333334</v>
      </c>
      <c r="AM338" s="7">
        <f t="shared" si="202"/>
        <v>0.0020764283165926375</v>
      </c>
      <c r="AN338" s="7">
        <f t="shared" si="203"/>
        <v>-4540.768899710581</v>
      </c>
      <c r="AO338" s="7">
        <f t="shared" si="204"/>
        <v>-39.52232031490755</v>
      </c>
      <c r="AP338" s="7">
        <f t="shared" si="205"/>
        <v>39.52232031490755</v>
      </c>
      <c r="AQ338" s="51" t="e">
        <f>IF(AO338&gt;0,ERFC(AO338),(1+ERF(AP338)))</f>
        <v>#NUM!</v>
      </c>
      <c r="AR338" s="7">
        <f t="shared" si="206"/>
        <v>0.3553345272593507</v>
      </c>
      <c r="AS338" s="7">
        <f t="shared" si="207"/>
        <v>0.21564548729448568</v>
      </c>
      <c r="AT338" s="7">
        <f>ERF(AR338)</f>
        <v>0.3846974435948048</v>
      </c>
      <c r="AU338" s="7">
        <f>ERF(AS338)</f>
        <v>0.23961006404453</v>
      </c>
      <c r="AV338" s="7" t="e">
        <f t="shared" si="208"/>
        <v>#NUM!</v>
      </c>
      <c r="AW338" s="7" t="e">
        <f t="shared" si="209"/>
        <v>#NUM!</v>
      </c>
      <c r="AX338" s="7" t="e">
        <f t="shared" si="210"/>
        <v>#NUM!</v>
      </c>
      <c r="AY338" s="1">
        <f t="shared" si="211"/>
      </c>
      <c r="AZ338" s="1" t="e">
        <f t="shared" si="212"/>
        <v>#NUM!</v>
      </c>
      <c r="BA338" s="7">
        <f t="shared" si="213"/>
      </c>
      <c r="BB338" t="e">
        <f t="shared" si="214"/>
        <v>#NUM!</v>
      </c>
      <c r="BC338" s="1">
        <f t="shared" si="215"/>
      </c>
      <c r="BD338" s="7">
        <f t="shared" si="216"/>
      </c>
      <c r="BE338" s="7">
        <f t="shared" si="217"/>
      </c>
    </row>
    <row r="339" spans="10:57" ht="12.75">
      <c r="J339" s="7">
        <v>55500</v>
      </c>
      <c r="K339" s="7">
        <f t="shared" si="182"/>
        <v>96.66666666666667</v>
      </c>
      <c r="L339" s="7">
        <f t="shared" si="183"/>
        <v>1.0074125272201055</v>
      </c>
      <c r="M339" s="7">
        <f t="shared" si="184"/>
        <v>-0.007412527220105547</v>
      </c>
      <c r="N339" s="7">
        <f t="shared" si="185"/>
        <v>0.488437236450335</v>
      </c>
      <c r="O339" s="7">
        <f t="shared" si="186"/>
        <v>-5475.139526071585</v>
      </c>
      <c r="P339" s="7">
        <f t="shared" si="187"/>
        <v>115.41230437002807</v>
      </c>
      <c r="Q339" s="7">
        <f t="shared" si="188"/>
        <v>-47.439825033884766</v>
      </c>
      <c r="R339" s="7">
        <f t="shared" si="189"/>
        <v>47.439825033884766</v>
      </c>
      <c r="S339" s="7" t="e">
        <f>IF(Q339&gt;0,ERFC(Q339),(1+ERF(R339)))</f>
        <v>#NUM!</v>
      </c>
      <c r="T339" s="7">
        <f t="shared" si="190"/>
        <v>1.0432980954919466</v>
      </c>
      <c r="U339" s="7">
        <f t="shared" si="191"/>
        <v>0.6331569519321155</v>
      </c>
      <c r="V339" s="7">
        <f>ERF(T339)</f>
        <v>0.8599073647538391</v>
      </c>
      <c r="W339" s="7">
        <f>ERF(U339)</f>
        <v>0.6294369291874335</v>
      </c>
      <c r="X339" s="7" t="e">
        <f t="shared" si="192"/>
        <v>#NUM!</v>
      </c>
      <c r="Z339" s="7">
        <f t="shared" si="193"/>
        <v>0</v>
      </c>
      <c r="AA339" s="7">
        <f t="shared" si="194"/>
        <v>1</v>
      </c>
      <c r="AB339" s="7">
        <f t="shared" si="195"/>
        <v>-5591.139526071585</v>
      </c>
      <c r="AC339" s="7">
        <f t="shared" si="196"/>
        <v>-48.444917174044164</v>
      </c>
      <c r="AD339" s="51">
        <f t="shared" si="197"/>
        <v>48.444917174044164</v>
      </c>
      <c r="AE339" s="1" t="e">
        <f>IF(AC339&gt;0,ERFC(AC339),(1+ERF(AD339)))</f>
        <v>#NUM!</v>
      </c>
      <c r="AF339" s="1" t="e">
        <f t="shared" si="198"/>
        <v>#DIV/0!</v>
      </c>
      <c r="AG339" s="1" t="e">
        <f t="shared" si="199"/>
        <v>#DIV/0!</v>
      </c>
      <c r="AH339" s="7" t="e">
        <f>ERF(AF339)</f>
        <v>#DIV/0!</v>
      </c>
      <c r="AI339" s="7" t="e">
        <f>ERF(AG339)</f>
        <v>#DIV/0!</v>
      </c>
      <c r="AJ339" s="7" t="e">
        <f t="shared" si="200"/>
        <v>#NUM!</v>
      </c>
      <c r="AL339" s="7">
        <f t="shared" si="201"/>
        <v>833.3333333333334</v>
      </c>
      <c r="AM339" s="7">
        <f t="shared" si="202"/>
        <v>0.0020764283165926375</v>
      </c>
      <c r="AN339" s="7">
        <f t="shared" si="203"/>
        <v>-4591.139526071585</v>
      </c>
      <c r="AO339" s="7">
        <f t="shared" si="204"/>
        <v>-39.780329758876896</v>
      </c>
      <c r="AP339" s="7">
        <f t="shared" si="205"/>
        <v>39.780329758876896</v>
      </c>
      <c r="AQ339" s="51" t="e">
        <f>IF(AO339&gt;0,ERFC(AO339),(1+ERF(AP339)))</f>
        <v>#NUM!</v>
      </c>
      <c r="AR339" s="7">
        <f t="shared" si="206"/>
        <v>0.3553345272593507</v>
      </c>
      <c r="AS339" s="7">
        <f t="shared" si="207"/>
        <v>0.21564548729448568</v>
      </c>
      <c r="AT339" s="7">
        <f>ERF(AR339)</f>
        <v>0.3846974435948048</v>
      </c>
      <c r="AU339" s="7">
        <f>ERF(AS339)</f>
        <v>0.23961006404453</v>
      </c>
      <c r="AV339" s="7" t="e">
        <f t="shared" si="208"/>
        <v>#NUM!</v>
      </c>
      <c r="AW339" s="7" t="e">
        <f t="shared" si="209"/>
        <v>#NUM!</v>
      </c>
      <c r="AX339" s="7" t="e">
        <f t="shared" si="210"/>
        <v>#NUM!</v>
      </c>
      <c r="AY339" s="1">
        <f t="shared" si="211"/>
      </c>
      <c r="AZ339" s="1" t="e">
        <f t="shared" si="212"/>
        <v>#NUM!</v>
      </c>
      <c r="BA339" s="7">
        <f t="shared" si="213"/>
      </c>
      <c r="BB339" t="e">
        <f t="shared" si="214"/>
        <v>#NUM!</v>
      </c>
      <c r="BC339" s="1">
        <f t="shared" si="215"/>
      </c>
      <c r="BD339" s="7">
        <f t="shared" si="216"/>
      </c>
      <c r="BE339" s="7">
        <f t="shared" si="217"/>
      </c>
    </row>
    <row r="340" spans="10:57" ht="12.75">
      <c r="J340" s="7">
        <v>56000</v>
      </c>
      <c r="K340" s="7">
        <f t="shared" si="182"/>
        <v>96.66666666666667</v>
      </c>
      <c r="L340" s="7">
        <f t="shared" si="183"/>
        <v>1.0074125272201055</v>
      </c>
      <c r="M340" s="7">
        <f t="shared" si="184"/>
        <v>-0.007412527220105547</v>
      </c>
      <c r="N340" s="7">
        <f t="shared" si="185"/>
        <v>0.488437236450335</v>
      </c>
      <c r="O340" s="7">
        <f t="shared" si="186"/>
        <v>-5525.510152432591</v>
      </c>
      <c r="P340" s="7">
        <f t="shared" si="187"/>
        <v>115.9310139695155</v>
      </c>
      <c r="Q340" s="7">
        <f t="shared" si="188"/>
        <v>-47.66205317487816</v>
      </c>
      <c r="R340" s="7">
        <f t="shared" si="189"/>
        <v>47.66205317487816</v>
      </c>
      <c r="S340" s="7" t="e">
        <f>IF(Q340&gt;0,ERFC(Q340),(1+ERF(R340)))</f>
        <v>#NUM!</v>
      </c>
      <c r="T340" s="7">
        <f t="shared" si="190"/>
        <v>1.0432980954919466</v>
      </c>
      <c r="U340" s="7">
        <f t="shared" si="191"/>
        <v>0.6331569519321155</v>
      </c>
      <c r="V340" s="7">
        <f>ERF(T340)</f>
        <v>0.8599073647538391</v>
      </c>
      <c r="W340" s="7">
        <f>ERF(U340)</f>
        <v>0.6294369291874335</v>
      </c>
      <c r="X340" s="7" t="e">
        <f t="shared" si="192"/>
        <v>#NUM!</v>
      </c>
      <c r="Z340" s="7">
        <f t="shared" si="193"/>
        <v>0</v>
      </c>
      <c r="AA340" s="7">
        <f t="shared" si="194"/>
        <v>1</v>
      </c>
      <c r="AB340" s="7">
        <f t="shared" si="195"/>
        <v>-5641.510152432591</v>
      </c>
      <c r="AC340" s="7">
        <f t="shared" si="196"/>
        <v>-48.66264823592458</v>
      </c>
      <c r="AD340" s="51">
        <f t="shared" si="197"/>
        <v>48.66264823592458</v>
      </c>
      <c r="AE340" s="1" t="e">
        <f>IF(AC340&gt;0,ERFC(AC340),(1+ERF(AD340)))</f>
        <v>#NUM!</v>
      </c>
      <c r="AF340" s="1" t="e">
        <f t="shared" si="198"/>
        <v>#DIV/0!</v>
      </c>
      <c r="AG340" s="1" t="e">
        <f t="shared" si="199"/>
        <v>#DIV/0!</v>
      </c>
      <c r="AH340" s="7" t="e">
        <f>ERF(AF340)</f>
        <v>#DIV/0!</v>
      </c>
      <c r="AI340" s="7" t="e">
        <f>ERF(AG340)</f>
        <v>#DIV/0!</v>
      </c>
      <c r="AJ340" s="7" t="e">
        <f t="shared" si="200"/>
        <v>#NUM!</v>
      </c>
      <c r="AL340" s="7">
        <f t="shared" si="201"/>
        <v>833.3333333333334</v>
      </c>
      <c r="AM340" s="7">
        <f t="shared" si="202"/>
        <v>0.0020764283165926375</v>
      </c>
      <c r="AN340" s="7">
        <f t="shared" si="203"/>
        <v>-4641.510152432591</v>
      </c>
      <c r="AO340" s="7">
        <f t="shared" si="204"/>
        <v>-40.03682874414515</v>
      </c>
      <c r="AP340" s="7">
        <f t="shared" si="205"/>
        <v>40.03682874414515</v>
      </c>
      <c r="AQ340" s="51" t="e">
        <f>IF(AO340&gt;0,ERFC(AO340),(1+ERF(AP340)))</f>
        <v>#NUM!</v>
      </c>
      <c r="AR340" s="7">
        <f t="shared" si="206"/>
        <v>0.3553345272593507</v>
      </c>
      <c r="AS340" s="7">
        <f t="shared" si="207"/>
        <v>0.21564548729448568</v>
      </c>
      <c r="AT340" s="7">
        <f>ERF(AR340)</f>
        <v>0.3846974435948048</v>
      </c>
      <c r="AU340" s="7">
        <f>ERF(AS340)</f>
        <v>0.23961006404453</v>
      </c>
      <c r="AV340" s="7" t="e">
        <f t="shared" si="208"/>
        <v>#NUM!</v>
      </c>
      <c r="AW340" s="7" t="e">
        <f t="shared" si="209"/>
        <v>#NUM!</v>
      </c>
      <c r="AX340" s="7" t="e">
        <f t="shared" si="210"/>
        <v>#NUM!</v>
      </c>
      <c r="AY340" s="1">
        <f t="shared" si="211"/>
      </c>
      <c r="AZ340" s="1" t="e">
        <f t="shared" si="212"/>
        <v>#NUM!</v>
      </c>
      <c r="BA340" s="7">
        <f t="shared" si="213"/>
      </c>
      <c r="BB340" t="e">
        <f t="shared" si="214"/>
        <v>#NUM!</v>
      </c>
      <c r="BC340" s="1">
        <f t="shared" si="215"/>
      </c>
      <c r="BD340" s="7">
        <f t="shared" si="216"/>
      </c>
      <c r="BE340" s="7">
        <f t="shared" si="217"/>
      </c>
    </row>
    <row r="341" spans="10:57" ht="12.75">
      <c r="J341" s="7">
        <v>56500</v>
      </c>
      <c r="K341" s="7">
        <f t="shared" si="182"/>
        <v>96.66666666666667</v>
      </c>
      <c r="L341" s="7">
        <f t="shared" si="183"/>
        <v>1.0074125272201055</v>
      </c>
      <c r="M341" s="7">
        <f t="shared" si="184"/>
        <v>-0.007412527220105547</v>
      </c>
      <c r="N341" s="7">
        <f t="shared" si="185"/>
        <v>0.488437236450335</v>
      </c>
      <c r="O341" s="7">
        <f t="shared" si="186"/>
        <v>-5575.880778793597</v>
      </c>
      <c r="P341" s="7">
        <f t="shared" si="187"/>
        <v>116.4474130240771</v>
      </c>
      <c r="Q341" s="7">
        <f t="shared" si="188"/>
        <v>-47.88325162398161</v>
      </c>
      <c r="R341" s="7">
        <f t="shared" si="189"/>
        <v>47.88325162398161</v>
      </c>
      <c r="S341" s="7" t="e">
        <f>IF(Q341&gt;0,ERFC(Q341),(1+ERF(R341)))</f>
        <v>#NUM!</v>
      </c>
      <c r="T341" s="7">
        <f t="shared" si="190"/>
        <v>1.0432980954919466</v>
      </c>
      <c r="U341" s="7">
        <f t="shared" si="191"/>
        <v>0.6331569519321155</v>
      </c>
      <c r="V341" s="7">
        <f>ERF(T341)</f>
        <v>0.8599073647538391</v>
      </c>
      <c r="W341" s="7">
        <f>ERF(U341)</f>
        <v>0.6294369291874335</v>
      </c>
      <c r="X341" s="7" t="e">
        <f t="shared" si="192"/>
        <v>#NUM!</v>
      </c>
      <c r="Z341" s="7">
        <f t="shared" si="193"/>
        <v>0</v>
      </c>
      <c r="AA341" s="7">
        <f t="shared" si="194"/>
        <v>1</v>
      </c>
      <c r="AB341" s="7">
        <f t="shared" si="195"/>
        <v>-5691.880778793597</v>
      </c>
      <c r="AC341" s="7">
        <f t="shared" si="196"/>
        <v>-48.87940943451206</v>
      </c>
      <c r="AD341" s="51">
        <f t="shared" si="197"/>
        <v>48.87940943451206</v>
      </c>
      <c r="AE341" s="1" t="e">
        <f>IF(AC341&gt;0,ERFC(AC341),(1+ERF(AD341)))</f>
        <v>#NUM!</v>
      </c>
      <c r="AF341" s="1" t="e">
        <f t="shared" si="198"/>
        <v>#DIV/0!</v>
      </c>
      <c r="AG341" s="1" t="e">
        <f t="shared" si="199"/>
        <v>#DIV/0!</v>
      </c>
      <c r="AH341" s="7" t="e">
        <f>ERF(AF341)</f>
        <v>#DIV/0!</v>
      </c>
      <c r="AI341" s="7" t="e">
        <f>ERF(AG341)</f>
        <v>#DIV/0!</v>
      </c>
      <c r="AJ341" s="7" t="e">
        <f t="shared" si="200"/>
        <v>#NUM!</v>
      </c>
      <c r="AL341" s="7">
        <f t="shared" si="201"/>
        <v>833.3333333333334</v>
      </c>
      <c r="AM341" s="7">
        <f t="shared" si="202"/>
        <v>0.0020764283165926375</v>
      </c>
      <c r="AN341" s="7">
        <f t="shared" si="203"/>
        <v>-4691.880778793597</v>
      </c>
      <c r="AO341" s="7">
        <f t="shared" si="204"/>
        <v>-40.29184210235299</v>
      </c>
      <c r="AP341" s="7">
        <f t="shared" si="205"/>
        <v>40.29184210235299</v>
      </c>
      <c r="AQ341" s="51" t="e">
        <f>IF(AO341&gt;0,ERFC(AO341),(1+ERF(AP341)))</f>
        <v>#NUM!</v>
      </c>
      <c r="AR341" s="7">
        <f t="shared" si="206"/>
        <v>0.3553345272593507</v>
      </c>
      <c r="AS341" s="7">
        <f t="shared" si="207"/>
        <v>0.21564548729448568</v>
      </c>
      <c r="AT341" s="7">
        <f>ERF(AR341)</f>
        <v>0.3846974435948048</v>
      </c>
      <c r="AU341" s="7">
        <f>ERF(AS341)</f>
        <v>0.23961006404453</v>
      </c>
      <c r="AV341" s="7" t="e">
        <f t="shared" si="208"/>
        <v>#NUM!</v>
      </c>
      <c r="AW341" s="7" t="e">
        <f t="shared" si="209"/>
        <v>#NUM!</v>
      </c>
      <c r="AX341" s="7" t="e">
        <f t="shared" si="210"/>
        <v>#NUM!</v>
      </c>
      <c r="AY341" s="1">
        <f t="shared" si="211"/>
      </c>
      <c r="AZ341" s="1" t="e">
        <f t="shared" si="212"/>
        <v>#NUM!</v>
      </c>
      <c r="BA341" s="7">
        <f t="shared" si="213"/>
      </c>
      <c r="BB341" t="e">
        <f t="shared" si="214"/>
        <v>#NUM!</v>
      </c>
      <c r="BC341" s="1">
        <f t="shared" si="215"/>
      </c>
      <c r="BD341" s="7">
        <f t="shared" si="216"/>
      </c>
      <c r="BE341" s="7">
        <f t="shared" si="217"/>
      </c>
    </row>
    <row r="342" spans="10:57" ht="12.75">
      <c r="J342" s="7">
        <v>57000</v>
      </c>
      <c r="K342" s="7">
        <f t="shared" si="182"/>
        <v>96.66666666666667</v>
      </c>
      <c r="L342" s="7">
        <f t="shared" si="183"/>
        <v>1.0074125272201055</v>
      </c>
      <c r="M342" s="7">
        <f t="shared" si="184"/>
        <v>-0.007412527220105547</v>
      </c>
      <c r="N342" s="7">
        <f t="shared" si="185"/>
        <v>0.488437236450335</v>
      </c>
      <c r="O342" s="7">
        <f t="shared" si="186"/>
        <v>-5626.251405154601</v>
      </c>
      <c r="P342" s="7">
        <f t="shared" si="187"/>
        <v>116.96153213770756</v>
      </c>
      <c r="Q342" s="7">
        <f t="shared" si="188"/>
        <v>-48.103434542310836</v>
      </c>
      <c r="R342" s="7">
        <f t="shared" si="189"/>
        <v>48.103434542310836</v>
      </c>
      <c r="S342" s="7" t="e">
        <f>IF(Q342&gt;0,ERFC(Q342),(1+ERF(R342)))</f>
        <v>#NUM!</v>
      </c>
      <c r="T342" s="7">
        <f t="shared" si="190"/>
        <v>1.0432980954919466</v>
      </c>
      <c r="U342" s="7">
        <f t="shared" si="191"/>
        <v>0.6331569519321155</v>
      </c>
      <c r="V342" s="7">
        <f>ERF(T342)</f>
        <v>0.8599073647538391</v>
      </c>
      <c r="W342" s="7">
        <f>ERF(U342)</f>
        <v>0.6294369291874335</v>
      </c>
      <c r="X342" s="7" t="e">
        <f t="shared" si="192"/>
        <v>#NUM!</v>
      </c>
      <c r="Z342" s="7">
        <f t="shared" si="193"/>
        <v>0</v>
      </c>
      <c r="AA342" s="7">
        <f t="shared" si="194"/>
        <v>1</v>
      </c>
      <c r="AB342" s="7">
        <f t="shared" si="195"/>
        <v>-5742.251405154601</v>
      </c>
      <c r="AC342" s="7">
        <f t="shared" si="196"/>
        <v>-49.09521361599315</v>
      </c>
      <c r="AD342" s="51">
        <f t="shared" si="197"/>
        <v>49.09521361599315</v>
      </c>
      <c r="AE342" s="1" t="e">
        <f>IF(AC342&gt;0,ERFC(AC342),(1+ERF(AD342)))</f>
        <v>#NUM!</v>
      </c>
      <c r="AF342" s="1" t="e">
        <f t="shared" si="198"/>
        <v>#DIV/0!</v>
      </c>
      <c r="AG342" s="1" t="e">
        <f t="shared" si="199"/>
        <v>#DIV/0!</v>
      </c>
      <c r="AH342" s="7" t="e">
        <f>ERF(AF342)</f>
        <v>#DIV/0!</v>
      </c>
      <c r="AI342" s="7" t="e">
        <f>ERF(AG342)</f>
        <v>#DIV/0!</v>
      </c>
      <c r="AJ342" s="7" t="e">
        <f t="shared" si="200"/>
        <v>#NUM!</v>
      </c>
      <c r="AL342" s="7">
        <f t="shared" si="201"/>
        <v>833.3333333333334</v>
      </c>
      <c r="AM342" s="7">
        <f t="shared" si="202"/>
        <v>0.0020764283165926375</v>
      </c>
      <c r="AN342" s="7">
        <f t="shared" si="203"/>
        <v>-4742.251405154601</v>
      </c>
      <c r="AO342" s="7">
        <f t="shared" si="204"/>
        <v>-40.545394015283534</v>
      </c>
      <c r="AP342" s="7">
        <f t="shared" si="205"/>
        <v>40.545394015283534</v>
      </c>
      <c r="AQ342" s="51" t="e">
        <f>IF(AO342&gt;0,ERFC(AO342),(1+ERF(AP342)))</f>
        <v>#NUM!</v>
      </c>
      <c r="AR342" s="7">
        <f t="shared" si="206"/>
        <v>0.3553345272593507</v>
      </c>
      <c r="AS342" s="7">
        <f t="shared" si="207"/>
        <v>0.21564548729448568</v>
      </c>
      <c r="AT342" s="7">
        <f>ERF(AR342)</f>
        <v>0.3846974435948048</v>
      </c>
      <c r="AU342" s="7">
        <f>ERF(AS342)</f>
        <v>0.23961006404453</v>
      </c>
      <c r="AV342" s="7" t="e">
        <f t="shared" si="208"/>
        <v>#NUM!</v>
      </c>
      <c r="AW342" s="7" t="e">
        <f t="shared" si="209"/>
        <v>#NUM!</v>
      </c>
      <c r="AX342" s="7" t="e">
        <f t="shared" si="210"/>
        <v>#NUM!</v>
      </c>
      <c r="AY342" s="1">
        <f t="shared" si="211"/>
      </c>
      <c r="AZ342" s="1" t="e">
        <f t="shared" si="212"/>
        <v>#NUM!</v>
      </c>
      <c r="BA342" s="7">
        <f t="shared" si="213"/>
      </c>
      <c r="BB342" t="e">
        <f t="shared" si="214"/>
        <v>#NUM!</v>
      </c>
      <c r="BC342" s="1">
        <f t="shared" si="215"/>
      </c>
      <c r="BD342" s="7">
        <f t="shared" si="216"/>
      </c>
      <c r="BE342" s="7">
        <f t="shared" si="217"/>
      </c>
    </row>
    <row r="343" spans="10:57" ht="12.75">
      <c r="J343" s="7">
        <v>57500</v>
      </c>
      <c r="K343" s="7">
        <f t="shared" si="182"/>
        <v>96.66666666666667</v>
      </c>
      <c r="L343" s="7">
        <f t="shared" si="183"/>
        <v>1.0074125272201055</v>
      </c>
      <c r="M343" s="7">
        <f t="shared" si="184"/>
        <v>-0.007412527220105547</v>
      </c>
      <c r="N343" s="7">
        <f t="shared" si="185"/>
        <v>0.488437236450335</v>
      </c>
      <c r="O343" s="7">
        <f t="shared" si="186"/>
        <v>-5676.622031515607</v>
      </c>
      <c r="P343" s="7">
        <f t="shared" si="187"/>
        <v>117.4734012447073</v>
      </c>
      <c r="Q343" s="7">
        <f t="shared" si="188"/>
        <v>-48.32261576976655</v>
      </c>
      <c r="R343" s="7">
        <f t="shared" si="189"/>
        <v>48.32261576976655</v>
      </c>
      <c r="S343" s="7" t="e">
        <f>IF(Q343&gt;0,ERFC(Q343),(1+ERF(R343)))</f>
        <v>#NUM!</v>
      </c>
      <c r="T343" s="7">
        <f t="shared" si="190"/>
        <v>1.0432980954919466</v>
      </c>
      <c r="U343" s="7">
        <f t="shared" si="191"/>
        <v>0.6331569519321155</v>
      </c>
      <c r="V343" s="7">
        <f>ERF(T343)</f>
        <v>0.8599073647538391</v>
      </c>
      <c r="W343" s="7">
        <f>ERF(U343)</f>
        <v>0.6294369291874335</v>
      </c>
      <c r="X343" s="7" t="e">
        <f t="shared" si="192"/>
        <v>#NUM!</v>
      </c>
      <c r="Z343" s="7">
        <f t="shared" si="193"/>
        <v>0</v>
      </c>
      <c r="AA343" s="7">
        <f t="shared" si="194"/>
        <v>1</v>
      </c>
      <c r="AB343" s="7">
        <f t="shared" si="195"/>
        <v>-5792.622031515607</v>
      </c>
      <c r="AC343" s="7">
        <f t="shared" si="196"/>
        <v>-49.3100733454467</v>
      </c>
      <c r="AD343" s="51">
        <f t="shared" si="197"/>
        <v>49.3100733454467</v>
      </c>
      <c r="AE343" s="1" t="e">
        <f>IF(AC343&gt;0,ERFC(AC343),(1+ERF(AD343)))</f>
        <v>#NUM!</v>
      </c>
      <c r="AF343" s="1" t="e">
        <f t="shared" si="198"/>
        <v>#DIV/0!</v>
      </c>
      <c r="AG343" s="1" t="e">
        <f t="shared" si="199"/>
        <v>#DIV/0!</v>
      </c>
      <c r="AH343" s="7" t="e">
        <f>ERF(AF343)</f>
        <v>#DIV/0!</v>
      </c>
      <c r="AI343" s="7" t="e">
        <f>ERF(AG343)</f>
        <v>#DIV/0!</v>
      </c>
      <c r="AJ343" s="7" t="e">
        <f t="shared" si="200"/>
        <v>#NUM!</v>
      </c>
      <c r="AL343" s="7">
        <f t="shared" si="201"/>
        <v>833.3333333333334</v>
      </c>
      <c r="AM343" s="7">
        <f t="shared" si="202"/>
        <v>0.0020764283165926375</v>
      </c>
      <c r="AN343" s="7">
        <f t="shared" si="203"/>
        <v>-4792.622031515607</v>
      </c>
      <c r="AO343" s="7">
        <f t="shared" si="204"/>
        <v>-40.79750803785922</v>
      </c>
      <c r="AP343" s="7">
        <f t="shared" si="205"/>
        <v>40.79750803785922</v>
      </c>
      <c r="AQ343" s="51" t="e">
        <f>IF(AO343&gt;0,ERFC(AO343),(1+ERF(AP343)))</f>
        <v>#NUM!</v>
      </c>
      <c r="AR343" s="7">
        <f t="shared" si="206"/>
        <v>0.3553345272593507</v>
      </c>
      <c r="AS343" s="7">
        <f t="shared" si="207"/>
        <v>0.21564548729448568</v>
      </c>
      <c r="AT343" s="7">
        <f>ERF(AR343)</f>
        <v>0.3846974435948048</v>
      </c>
      <c r="AU343" s="7">
        <f>ERF(AS343)</f>
        <v>0.23961006404453</v>
      </c>
      <c r="AV343" s="7" t="e">
        <f t="shared" si="208"/>
        <v>#NUM!</v>
      </c>
      <c r="AW343" s="7" t="e">
        <f t="shared" si="209"/>
        <v>#NUM!</v>
      </c>
      <c r="AX343" s="7" t="e">
        <f t="shared" si="210"/>
        <v>#NUM!</v>
      </c>
      <c r="AY343" s="1">
        <f t="shared" si="211"/>
      </c>
      <c r="AZ343" s="1" t="e">
        <f t="shared" si="212"/>
        <v>#NUM!</v>
      </c>
      <c r="BA343" s="7">
        <f t="shared" si="213"/>
      </c>
      <c r="BB343" t="e">
        <f t="shared" si="214"/>
        <v>#NUM!</v>
      </c>
      <c r="BC343" s="1">
        <f t="shared" si="215"/>
      </c>
      <c r="BD343" s="7">
        <f t="shared" si="216"/>
      </c>
      <c r="BE343" s="7">
        <f t="shared" si="217"/>
      </c>
    </row>
    <row r="344" spans="10:57" ht="12.75">
      <c r="J344" s="7">
        <v>58000</v>
      </c>
      <c r="K344" s="7">
        <f t="shared" si="182"/>
        <v>96.66666666666667</v>
      </c>
      <c r="L344" s="7">
        <f t="shared" si="183"/>
        <v>1.0074125272201055</v>
      </c>
      <c r="M344" s="7">
        <f t="shared" si="184"/>
        <v>-0.007412527220105547</v>
      </c>
      <c r="N344" s="7">
        <f t="shared" si="185"/>
        <v>0.488437236450335</v>
      </c>
      <c r="O344" s="7">
        <f t="shared" si="186"/>
        <v>-5726.992657876613</v>
      </c>
      <c r="P344" s="7">
        <f t="shared" si="187"/>
        <v>117.983049630021</v>
      </c>
      <c r="Q344" s="7">
        <f t="shared" si="188"/>
        <v>-48.54080883513092</v>
      </c>
      <c r="R344" s="7">
        <f t="shared" si="189"/>
        <v>48.54080883513092</v>
      </c>
      <c r="S344" s="7" t="e">
        <f>IF(Q344&gt;0,ERFC(Q344),(1+ERF(R344)))</f>
        <v>#NUM!</v>
      </c>
      <c r="T344" s="7">
        <f t="shared" si="190"/>
        <v>1.0432980954919466</v>
      </c>
      <c r="U344" s="7">
        <f t="shared" si="191"/>
        <v>0.6331569519321155</v>
      </c>
      <c r="V344" s="7">
        <f>ERF(T344)</f>
        <v>0.8599073647538391</v>
      </c>
      <c r="W344" s="7">
        <f>ERF(U344)</f>
        <v>0.6294369291874335</v>
      </c>
      <c r="X344" s="7" t="e">
        <f t="shared" si="192"/>
        <v>#NUM!</v>
      </c>
      <c r="Z344" s="7">
        <f t="shared" si="193"/>
        <v>0</v>
      </c>
      <c r="AA344" s="7">
        <f t="shared" si="194"/>
        <v>1</v>
      </c>
      <c r="AB344" s="7">
        <f t="shared" si="195"/>
        <v>-5842.992657876613</v>
      </c>
      <c r="AC344" s="7">
        <f t="shared" si="196"/>
        <v>-49.52400091538109</v>
      </c>
      <c r="AD344" s="51">
        <f t="shared" si="197"/>
        <v>49.52400091538109</v>
      </c>
      <c r="AE344" s="1" t="e">
        <f>IF(AC344&gt;0,ERFC(AC344),(1+ERF(AD344)))</f>
        <v>#NUM!</v>
      </c>
      <c r="AF344" s="1" t="e">
        <f t="shared" si="198"/>
        <v>#DIV/0!</v>
      </c>
      <c r="AG344" s="1" t="e">
        <f t="shared" si="199"/>
        <v>#DIV/0!</v>
      </c>
      <c r="AH344" s="7" t="e">
        <f>ERF(AF344)</f>
        <v>#DIV/0!</v>
      </c>
      <c r="AI344" s="7" t="e">
        <f>ERF(AG344)</f>
        <v>#DIV/0!</v>
      </c>
      <c r="AJ344" s="7" t="e">
        <f t="shared" si="200"/>
        <v>#NUM!</v>
      </c>
      <c r="AL344" s="7">
        <f t="shared" si="201"/>
        <v>833.3333333333334</v>
      </c>
      <c r="AM344" s="7">
        <f t="shared" si="202"/>
        <v>0.0020764283165926375</v>
      </c>
      <c r="AN344" s="7">
        <f t="shared" si="203"/>
        <v>-4842.992657876613</v>
      </c>
      <c r="AO344" s="7">
        <f t="shared" si="204"/>
        <v>-41.04820712012096</v>
      </c>
      <c r="AP344" s="7">
        <f t="shared" si="205"/>
        <v>41.04820712012096</v>
      </c>
      <c r="AQ344" s="51" t="e">
        <f>IF(AO344&gt;0,ERFC(AO344),(1+ERF(AP344)))</f>
        <v>#NUM!</v>
      </c>
      <c r="AR344" s="7">
        <f t="shared" si="206"/>
        <v>0.3553345272593507</v>
      </c>
      <c r="AS344" s="7">
        <f t="shared" si="207"/>
        <v>0.21564548729448568</v>
      </c>
      <c r="AT344" s="7">
        <f>ERF(AR344)</f>
        <v>0.3846974435948048</v>
      </c>
      <c r="AU344" s="7">
        <f>ERF(AS344)</f>
        <v>0.23961006404453</v>
      </c>
      <c r="AV344" s="7" t="e">
        <f t="shared" si="208"/>
        <v>#NUM!</v>
      </c>
      <c r="AW344" s="7" t="e">
        <f t="shared" si="209"/>
        <v>#NUM!</v>
      </c>
      <c r="AX344" s="7" t="e">
        <f t="shared" si="210"/>
        <v>#NUM!</v>
      </c>
      <c r="AY344" s="1">
        <f t="shared" si="211"/>
      </c>
      <c r="AZ344" s="1" t="e">
        <f t="shared" si="212"/>
        <v>#NUM!</v>
      </c>
      <c r="BA344" s="7">
        <f t="shared" si="213"/>
      </c>
      <c r="BB344" t="e">
        <f t="shared" si="214"/>
        <v>#NUM!</v>
      </c>
      <c r="BC344" s="1">
        <f t="shared" si="215"/>
      </c>
      <c r="BD344" s="7">
        <f t="shared" si="216"/>
      </c>
      <c r="BE344" s="7">
        <f t="shared" si="217"/>
      </c>
    </row>
    <row r="345" spans="10:57" ht="12.75">
      <c r="J345" s="7">
        <v>58500</v>
      </c>
      <c r="K345" s="7">
        <f t="shared" si="182"/>
        <v>96.66666666666667</v>
      </c>
      <c r="L345" s="7">
        <f t="shared" si="183"/>
        <v>1.0074125272201055</v>
      </c>
      <c r="M345" s="7">
        <f t="shared" si="184"/>
        <v>-0.007412527220105547</v>
      </c>
      <c r="N345" s="7">
        <f t="shared" si="185"/>
        <v>0.488437236450335</v>
      </c>
      <c r="O345" s="7">
        <f t="shared" si="186"/>
        <v>-5777.363284237617</v>
      </c>
      <c r="P345" s="7">
        <f t="shared" si="187"/>
        <v>118.490505948789</v>
      </c>
      <c r="Q345" s="7">
        <f t="shared" si="188"/>
        <v>-48.75802696576015</v>
      </c>
      <c r="R345" s="7">
        <f t="shared" si="189"/>
        <v>48.75802696576015</v>
      </c>
      <c r="S345" s="7" t="e">
        <f>IF(Q345&gt;0,ERFC(Q345),(1+ERF(R345)))</f>
        <v>#NUM!</v>
      </c>
      <c r="T345" s="7">
        <f t="shared" si="190"/>
        <v>1.0432980954919466</v>
      </c>
      <c r="U345" s="7">
        <f t="shared" si="191"/>
        <v>0.6331569519321155</v>
      </c>
      <c r="V345" s="7">
        <f>ERF(T345)</f>
        <v>0.8599073647538391</v>
      </c>
      <c r="W345" s="7">
        <f>ERF(U345)</f>
        <v>0.6294369291874335</v>
      </c>
      <c r="X345" s="7" t="e">
        <f t="shared" si="192"/>
        <v>#NUM!</v>
      </c>
      <c r="Z345" s="7">
        <f t="shared" si="193"/>
        <v>0</v>
      </c>
      <c r="AA345" s="7">
        <f t="shared" si="194"/>
        <v>1</v>
      </c>
      <c r="AB345" s="7">
        <f t="shared" si="195"/>
        <v>-5893.363284237617</v>
      </c>
      <c r="AC345" s="7">
        <f t="shared" si="196"/>
        <v>-49.73700835394103</v>
      </c>
      <c r="AD345" s="51">
        <f t="shared" si="197"/>
        <v>49.73700835394103</v>
      </c>
      <c r="AE345" s="1" t="e">
        <f>IF(AC345&gt;0,ERFC(AC345),(1+ERF(AD345)))</f>
        <v>#NUM!</v>
      </c>
      <c r="AF345" s="1" t="e">
        <f t="shared" si="198"/>
        <v>#DIV/0!</v>
      </c>
      <c r="AG345" s="1" t="e">
        <f t="shared" si="199"/>
        <v>#DIV/0!</v>
      </c>
      <c r="AH345" s="7" t="e">
        <f>ERF(AF345)</f>
        <v>#DIV/0!</v>
      </c>
      <c r="AI345" s="7" t="e">
        <f>ERF(AG345)</f>
        <v>#DIV/0!</v>
      </c>
      <c r="AJ345" s="7" t="e">
        <f t="shared" si="200"/>
        <v>#NUM!</v>
      </c>
      <c r="AL345" s="7">
        <f t="shared" si="201"/>
        <v>833.3333333333334</v>
      </c>
      <c r="AM345" s="7">
        <f t="shared" si="202"/>
        <v>0.0020764283165926375</v>
      </c>
      <c r="AN345" s="7">
        <f t="shared" si="203"/>
        <v>-4893.363284237617</v>
      </c>
      <c r="AO345" s="7">
        <f t="shared" si="204"/>
        <v>-41.297513628243806</v>
      </c>
      <c r="AP345" s="7">
        <f t="shared" si="205"/>
        <v>41.297513628243806</v>
      </c>
      <c r="AQ345" s="51" t="e">
        <f>IF(AO345&gt;0,ERFC(AO345),(1+ERF(AP345)))</f>
        <v>#NUM!</v>
      </c>
      <c r="AR345" s="7">
        <f t="shared" si="206"/>
        <v>0.3553345272593507</v>
      </c>
      <c r="AS345" s="7">
        <f t="shared" si="207"/>
        <v>0.21564548729448568</v>
      </c>
      <c r="AT345" s="7">
        <f>ERF(AR345)</f>
        <v>0.3846974435948048</v>
      </c>
      <c r="AU345" s="7">
        <f>ERF(AS345)</f>
        <v>0.23961006404453</v>
      </c>
      <c r="AV345" s="7" t="e">
        <f t="shared" si="208"/>
        <v>#NUM!</v>
      </c>
      <c r="AW345" s="7" t="e">
        <f t="shared" si="209"/>
        <v>#NUM!</v>
      </c>
      <c r="AX345" s="7" t="e">
        <f t="shared" si="210"/>
        <v>#NUM!</v>
      </c>
      <c r="AY345" s="1">
        <f t="shared" si="211"/>
      </c>
      <c r="AZ345" s="1" t="e">
        <f t="shared" si="212"/>
        <v>#NUM!</v>
      </c>
      <c r="BA345" s="7">
        <f t="shared" si="213"/>
      </c>
      <c r="BB345" t="e">
        <f t="shared" si="214"/>
        <v>#NUM!</v>
      </c>
      <c r="BC345" s="1">
        <f t="shared" si="215"/>
      </c>
      <c r="BD345" s="7">
        <f t="shared" si="216"/>
      </c>
      <c r="BE345" s="7">
        <f t="shared" si="217"/>
      </c>
    </row>
    <row r="346" spans="10:57" ht="12.75">
      <c r="J346" s="7">
        <v>59000</v>
      </c>
      <c r="K346" s="7">
        <f t="shared" si="182"/>
        <v>96.66666666666667</v>
      </c>
      <c r="L346" s="7">
        <f t="shared" si="183"/>
        <v>1.0074125272201055</v>
      </c>
      <c r="M346" s="7">
        <f t="shared" si="184"/>
        <v>-0.007412527220105547</v>
      </c>
      <c r="N346" s="7">
        <f t="shared" si="185"/>
        <v>0.488437236450335</v>
      </c>
      <c r="O346" s="7">
        <f t="shared" si="186"/>
        <v>-5827.733910598623</v>
      </c>
      <c r="P346" s="7">
        <f t="shared" si="187"/>
        <v>118.99579824514814</v>
      </c>
      <c r="Q346" s="7">
        <f t="shared" si="188"/>
        <v>-48.97428309689279</v>
      </c>
      <c r="R346" s="7">
        <f t="shared" si="189"/>
        <v>48.97428309689279</v>
      </c>
      <c r="S346" s="7" t="e">
        <f>IF(Q346&gt;0,ERFC(Q346),(1+ERF(R346)))</f>
        <v>#NUM!</v>
      </c>
      <c r="T346" s="7">
        <f t="shared" si="190"/>
        <v>1.0432980954919466</v>
      </c>
      <c r="U346" s="7">
        <f t="shared" si="191"/>
        <v>0.6331569519321155</v>
      </c>
      <c r="V346" s="7">
        <f>ERF(T346)</f>
        <v>0.8599073647538391</v>
      </c>
      <c r="W346" s="7">
        <f>ERF(U346)</f>
        <v>0.6294369291874335</v>
      </c>
      <c r="X346" s="7" t="e">
        <f t="shared" si="192"/>
        <v>#NUM!</v>
      </c>
      <c r="Z346" s="7">
        <f t="shared" si="193"/>
        <v>0</v>
      </c>
      <c r="AA346" s="7">
        <f t="shared" si="194"/>
        <v>1</v>
      </c>
      <c r="AB346" s="7">
        <f t="shared" si="195"/>
        <v>-5943.733910598623</v>
      </c>
      <c r="AC346" s="7">
        <f t="shared" si="196"/>
        <v>-49.94910743279937</v>
      </c>
      <c r="AD346" s="51">
        <f t="shared" si="197"/>
        <v>49.94910743279937</v>
      </c>
      <c r="AE346" s="1" t="e">
        <f>IF(AC346&gt;0,ERFC(AC346),(1+ERF(AD346)))</f>
        <v>#NUM!</v>
      </c>
      <c r="AF346" s="1" t="e">
        <f t="shared" si="198"/>
        <v>#DIV/0!</v>
      </c>
      <c r="AG346" s="1" t="e">
        <f t="shared" si="199"/>
        <v>#DIV/0!</v>
      </c>
      <c r="AH346" s="7" t="e">
        <f>ERF(AF346)</f>
        <v>#DIV/0!</v>
      </c>
      <c r="AI346" s="7" t="e">
        <f>ERF(AG346)</f>
        <v>#DIV/0!</v>
      </c>
      <c r="AJ346" s="7" t="e">
        <f t="shared" si="200"/>
        <v>#NUM!</v>
      </c>
      <c r="AL346" s="7">
        <f t="shared" si="201"/>
        <v>833.3333333333334</v>
      </c>
      <c r="AM346" s="7">
        <f t="shared" si="202"/>
        <v>0.0020764283165926375</v>
      </c>
      <c r="AN346" s="7">
        <f t="shared" si="203"/>
        <v>-4943.733910598623</v>
      </c>
      <c r="AO346" s="7">
        <f t="shared" si="204"/>
        <v>-41.54544936463919</v>
      </c>
      <c r="AP346" s="7">
        <f t="shared" si="205"/>
        <v>41.54544936463919</v>
      </c>
      <c r="AQ346" s="51" t="e">
        <f>IF(AO346&gt;0,ERFC(AO346),(1+ERF(AP346)))</f>
        <v>#NUM!</v>
      </c>
      <c r="AR346" s="7">
        <f t="shared" si="206"/>
        <v>0.3553345272593507</v>
      </c>
      <c r="AS346" s="7">
        <f t="shared" si="207"/>
        <v>0.21564548729448568</v>
      </c>
      <c r="AT346" s="7">
        <f>ERF(AR346)</f>
        <v>0.3846974435948048</v>
      </c>
      <c r="AU346" s="7">
        <f>ERF(AS346)</f>
        <v>0.23961006404453</v>
      </c>
      <c r="AV346" s="7" t="e">
        <f t="shared" si="208"/>
        <v>#NUM!</v>
      </c>
      <c r="AW346" s="7" t="e">
        <f t="shared" si="209"/>
        <v>#NUM!</v>
      </c>
      <c r="AX346" s="7" t="e">
        <f t="shared" si="210"/>
        <v>#NUM!</v>
      </c>
      <c r="AY346" s="1">
        <f t="shared" si="211"/>
      </c>
      <c r="AZ346" s="1" t="e">
        <f t="shared" si="212"/>
        <v>#NUM!</v>
      </c>
      <c r="BA346" s="7">
        <f t="shared" si="213"/>
      </c>
      <c r="BB346" t="e">
        <f t="shared" si="214"/>
        <v>#NUM!</v>
      </c>
      <c r="BC346" s="1">
        <f t="shared" si="215"/>
      </c>
      <c r="BD346" s="7">
        <f t="shared" si="216"/>
      </c>
      <c r="BE346" s="7">
        <f t="shared" si="217"/>
      </c>
    </row>
    <row r="347" spans="10:57" ht="12.75">
      <c r="J347" s="7">
        <v>59500</v>
      </c>
      <c r="K347" s="7">
        <f t="shared" si="182"/>
        <v>96.66666666666667</v>
      </c>
      <c r="L347" s="7">
        <f t="shared" si="183"/>
        <v>1.0074125272201055</v>
      </c>
      <c r="M347" s="7">
        <f t="shared" si="184"/>
        <v>-0.007412527220105547</v>
      </c>
      <c r="N347" s="7">
        <f t="shared" si="185"/>
        <v>0.488437236450335</v>
      </c>
      <c r="O347" s="7">
        <f t="shared" si="186"/>
        <v>-5878.104536959628</v>
      </c>
      <c r="P347" s="7">
        <f t="shared" si="187"/>
        <v>119.49895397031725</v>
      </c>
      <c r="Q347" s="7">
        <f t="shared" si="188"/>
        <v>-49.189589880591846</v>
      </c>
      <c r="R347" s="7">
        <f t="shared" si="189"/>
        <v>49.189589880591846</v>
      </c>
      <c r="S347" s="7" t="e">
        <f>IF(Q347&gt;0,ERFC(Q347),(1+ERF(R347)))</f>
        <v>#NUM!</v>
      </c>
      <c r="T347" s="7">
        <f t="shared" si="190"/>
        <v>1.0432980954919466</v>
      </c>
      <c r="U347" s="7">
        <f t="shared" si="191"/>
        <v>0.6331569519321155</v>
      </c>
      <c r="V347" s="7">
        <f>ERF(T347)</f>
        <v>0.8599073647538391</v>
      </c>
      <c r="W347" s="7">
        <f>ERF(U347)</f>
        <v>0.6294369291874335</v>
      </c>
      <c r="X347" s="7" t="e">
        <f t="shared" si="192"/>
        <v>#NUM!</v>
      </c>
      <c r="Z347" s="7">
        <f t="shared" si="193"/>
        <v>0</v>
      </c>
      <c r="AA347" s="7">
        <f t="shared" si="194"/>
        <v>1</v>
      </c>
      <c r="AB347" s="7">
        <f t="shared" si="195"/>
        <v>-5994.104536959628</v>
      </c>
      <c r="AC347" s="7">
        <f t="shared" si="196"/>
        <v>-50.16030967474848</v>
      </c>
      <c r="AD347" s="51">
        <f t="shared" si="197"/>
        <v>50.16030967474848</v>
      </c>
      <c r="AE347" s="1" t="e">
        <f>IF(AC347&gt;0,ERFC(AC347),(1+ERF(AD347)))</f>
        <v>#NUM!</v>
      </c>
      <c r="AF347" s="1" t="e">
        <f t="shared" si="198"/>
        <v>#DIV/0!</v>
      </c>
      <c r="AG347" s="1" t="e">
        <f t="shared" si="199"/>
        <v>#DIV/0!</v>
      </c>
      <c r="AH347" s="7" t="e">
        <f>ERF(AF347)</f>
        <v>#DIV/0!</v>
      </c>
      <c r="AI347" s="7" t="e">
        <f>ERF(AG347)</f>
        <v>#DIV/0!</v>
      </c>
      <c r="AJ347" s="7" t="e">
        <f t="shared" si="200"/>
        <v>#NUM!</v>
      </c>
      <c r="AL347" s="7">
        <f t="shared" si="201"/>
        <v>833.3333333333334</v>
      </c>
      <c r="AM347" s="7">
        <f t="shared" si="202"/>
        <v>0.0020764283165926375</v>
      </c>
      <c r="AN347" s="7">
        <f t="shared" si="203"/>
        <v>-4994.104536959628</v>
      </c>
      <c r="AO347" s="7">
        <f t="shared" si="204"/>
        <v>-41.79203558719125</v>
      </c>
      <c r="AP347" s="7">
        <f t="shared" si="205"/>
        <v>41.79203558719125</v>
      </c>
      <c r="AQ347" s="51" t="e">
        <f>IF(AO347&gt;0,ERFC(AO347),(1+ERF(AP347)))</f>
        <v>#NUM!</v>
      </c>
      <c r="AR347" s="7">
        <f t="shared" si="206"/>
        <v>0.3553345272593507</v>
      </c>
      <c r="AS347" s="7">
        <f t="shared" si="207"/>
        <v>0.21564548729448568</v>
      </c>
      <c r="AT347" s="7">
        <f>ERF(AR347)</f>
        <v>0.3846974435948048</v>
      </c>
      <c r="AU347" s="7">
        <f>ERF(AS347)</f>
        <v>0.23961006404453</v>
      </c>
      <c r="AV347" s="7" t="e">
        <f t="shared" si="208"/>
        <v>#NUM!</v>
      </c>
      <c r="AW347" s="7" t="e">
        <f t="shared" si="209"/>
        <v>#NUM!</v>
      </c>
      <c r="AX347" s="7" t="e">
        <f t="shared" si="210"/>
        <v>#NUM!</v>
      </c>
      <c r="AY347" s="1">
        <f t="shared" si="211"/>
      </c>
      <c r="AZ347" s="1" t="e">
        <f t="shared" si="212"/>
        <v>#NUM!</v>
      </c>
      <c r="BA347" s="7">
        <f t="shared" si="213"/>
      </c>
      <c r="BB347" t="e">
        <f t="shared" si="214"/>
        <v>#NUM!</v>
      </c>
      <c r="BC347" s="1">
        <f t="shared" si="215"/>
      </c>
      <c r="BD347" s="7">
        <f t="shared" si="216"/>
      </c>
      <c r="BE347" s="7">
        <f t="shared" si="217"/>
      </c>
    </row>
    <row r="348" spans="10:57" ht="12.75">
      <c r="J348" s="7">
        <v>60000</v>
      </c>
      <c r="K348" s="7">
        <f t="shared" si="182"/>
        <v>96.66666666666667</v>
      </c>
      <c r="L348" s="7">
        <f t="shared" si="183"/>
        <v>1.0074125272201055</v>
      </c>
      <c r="M348" s="7">
        <f t="shared" si="184"/>
        <v>-0.007412527220105547</v>
      </c>
      <c r="N348" s="7">
        <f t="shared" si="185"/>
        <v>0.488437236450335</v>
      </c>
      <c r="O348" s="7">
        <f t="shared" si="186"/>
        <v>-5928.475163320633</v>
      </c>
      <c r="P348" s="7">
        <f t="shared" si="187"/>
        <v>120</v>
      </c>
      <c r="Q348" s="7">
        <f t="shared" si="188"/>
        <v>-49.40395969433861</v>
      </c>
      <c r="R348" s="7">
        <f t="shared" si="189"/>
        <v>49.40395969433861</v>
      </c>
      <c r="S348" s="7" t="e">
        <f>IF(Q348&gt;0,ERFC(Q348),(1+ERF(R348)))</f>
        <v>#NUM!</v>
      </c>
      <c r="T348" s="7">
        <f t="shared" si="190"/>
        <v>1.0432980954919466</v>
      </c>
      <c r="U348" s="7">
        <f t="shared" si="191"/>
        <v>0.6331569519321155</v>
      </c>
      <c r="V348" s="7">
        <f>ERF(T348)</f>
        <v>0.8599073647538391</v>
      </c>
      <c r="W348" s="7">
        <f>ERF(U348)</f>
        <v>0.6294369291874335</v>
      </c>
      <c r="X348" s="7" t="e">
        <f t="shared" si="192"/>
        <v>#NUM!</v>
      </c>
      <c r="Z348" s="7">
        <f t="shared" si="193"/>
        <v>0</v>
      </c>
      <c r="AA348" s="7">
        <f t="shared" si="194"/>
        <v>1</v>
      </c>
      <c r="AB348" s="7">
        <f t="shared" si="195"/>
        <v>-6044.475163320633</v>
      </c>
      <c r="AC348" s="7">
        <f t="shared" si="196"/>
        <v>-50.37062636100528</v>
      </c>
      <c r="AD348" s="51">
        <f t="shared" si="197"/>
        <v>50.37062636100528</v>
      </c>
      <c r="AE348" s="1" t="e">
        <f>IF(AC348&gt;0,ERFC(AC348),(1+ERF(AD348)))</f>
        <v>#NUM!</v>
      </c>
      <c r="AF348" s="1" t="e">
        <f t="shared" si="198"/>
        <v>#DIV/0!</v>
      </c>
      <c r="AG348" s="1" t="e">
        <f t="shared" si="199"/>
        <v>#DIV/0!</v>
      </c>
      <c r="AH348" s="7" t="e">
        <f>ERF(AF348)</f>
        <v>#DIV/0!</v>
      </c>
      <c r="AI348" s="7" t="e">
        <f>ERF(AG348)</f>
        <v>#DIV/0!</v>
      </c>
      <c r="AJ348" s="7" t="e">
        <f t="shared" si="200"/>
        <v>#NUM!</v>
      </c>
      <c r="AL348" s="7">
        <f t="shared" si="201"/>
        <v>833.3333333333334</v>
      </c>
      <c r="AM348" s="7">
        <f t="shared" si="202"/>
        <v>0.0020764283165926375</v>
      </c>
      <c r="AN348" s="7">
        <f t="shared" si="203"/>
        <v>-5044.475163320633</v>
      </c>
      <c r="AO348" s="7">
        <f t="shared" si="204"/>
        <v>-42.03729302767194</v>
      </c>
      <c r="AP348" s="7">
        <f t="shared" si="205"/>
        <v>42.03729302767194</v>
      </c>
      <c r="AQ348" s="51" t="e">
        <f>IF(AO348&gt;0,ERFC(AO348),(1+ERF(AP348)))</f>
        <v>#NUM!</v>
      </c>
      <c r="AR348" s="7">
        <f t="shared" si="206"/>
        <v>0.3553345272593507</v>
      </c>
      <c r="AS348" s="7">
        <f t="shared" si="207"/>
        <v>0.21564548729448568</v>
      </c>
      <c r="AT348" s="7">
        <f>ERF(AR348)</f>
        <v>0.3846974435948048</v>
      </c>
      <c r="AU348" s="7">
        <f>ERF(AS348)</f>
        <v>0.23961006404453</v>
      </c>
      <c r="AV348" s="7" t="e">
        <f t="shared" si="208"/>
        <v>#NUM!</v>
      </c>
      <c r="AW348" s="7" t="e">
        <f t="shared" si="209"/>
        <v>#NUM!</v>
      </c>
      <c r="AX348" s="7" t="e">
        <f t="shared" si="210"/>
        <v>#NUM!</v>
      </c>
      <c r="AY348" s="1">
        <f t="shared" si="211"/>
      </c>
      <c r="AZ348" s="1" t="e">
        <f t="shared" si="212"/>
        <v>#NUM!</v>
      </c>
      <c r="BA348" s="7">
        <f t="shared" si="213"/>
      </c>
      <c r="BB348" t="e">
        <f t="shared" si="214"/>
        <v>#NUM!</v>
      </c>
      <c r="BC348" s="1">
        <f t="shared" si="215"/>
      </c>
      <c r="BD348" s="7">
        <f t="shared" si="216"/>
      </c>
      <c r="BE348" s="7">
        <f t="shared" si="217"/>
      </c>
    </row>
    <row r="349" spans="10:57" ht="12.75">
      <c r="J349" s="7">
        <v>60500</v>
      </c>
      <c r="K349" s="7">
        <f t="shared" si="182"/>
        <v>96.66666666666667</v>
      </c>
      <c r="L349" s="7">
        <f t="shared" si="183"/>
        <v>1.0074125272201055</v>
      </c>
      <c r="M349" s="7">
        <f t="shared" si="184"/>
        <v>-0.007412527220105547</v>
      </c>
      <c r="N349" s="7">
        <f t="shared" si="185"/>
        <v>0.488437236450335</v>
      </c>
      <c r="O349" s="7">
        <f t="shared" si="186"/>
        <v>-5978.845789681639</v>
      </c>
      <c r="P349" s="7">
        <f t="shared" si="187"/>
        <v>120.49896265113655</v>
      </c>
      <c r="Q349" s="7">
        <f t="shared" si="188"/>
        <v>-49.617404649294265</v>
      </c>
      <c r="R349" s="7">
        <f t="shared" si="189"/>
        <v>49.617404649294265</v>
      </c>
      <c r="S349" s="7" t="e">
        <f>IF(Q349&gt;0,ERFC(Q349),(1+ERF(R349)))</f>
        <v>#NUM!</v>
      </c>
      <c r="T349" s="7">
        <f t="shared" si="190"/>
        <v>1.0432980954919466</v>
      </c>
      <c r="U349" s="7">
        <f t="shared" si="191"/>
        <v>0.6331569519321155</v>
      </c>
      <c r="V349" s="7">
        <f>ERF(T349)</f>
        <v>0.8599073647538391</v>
      </c>
      <c r="W349" s="7">
        <f>ERF(U349)</f>
        <v>0.6294369291874335</v>
      </c>
      <c r="X349" s="7" t="e">
        <f t="shared" si="192"/>
        <v>#NUM!</v>
      </c>
      <c r="Z349" s="7">
        <f t="shared" si="193"/>
        <v>0</v>
      </c>
      <c r="AA349" s="7">
        <f t="shared" si="194"/>
        <v>1</v>
      </c>
      <c r="AB349" s="7">
        <f t="shared" si="195"/>
        <v>-6094.845789681639</v>
      </c>
      <c r="AC349" s="7">
        <f t="shared" si="196"/>
        <v>-50.58006853824274</v>
      </c>
      <c r="AD349" s="51">
        <f t="shared" si="197"/>
        <v>50.58006853824274</v>
      </c>
      <c r="AE349" s="1" t="e">
        <f>IF(AC349&gt;0,ERFC(AC349),(1+ERF(AD349)))</f>
        <v>#NUM!</v>
      </c>
      <c r="AF349" s="1" t="e">
        <f t="shared" si="198"/>
        <v>#DIV/0!</v>
      </c>
      <c r="AG349" s="1" t="e">
        <f t="shared" si="199"/>
        <v>#DIV/0!</v>
      </c>
      <c r="AH349" s="7" t="e">
        <f>ERF(AF349)</f>
        <v>#DIV/0!</v>
      </c>
      <c r="AI349" s="7" t="e">
        <f>ERF(AG349)</f>
        <v>#DIV/0!</v>
      </c>
      <c r="AJ349" s="7" t="e">
        <f t="shared" si="200"/>
        <v>#NUM!</v>
      </c>
      <c r="AL349" s="7">
        <f t="shared" si="201"/>
        <v>833.3333333333334</v>
      </c>
      <c r="AM349" s="7">
        <f t="shared" si="202"/>
        <v>0.0020764283165926375</v>
      </c>
      <c r="AN349" s="7">
        <f t="shared" si="203"/>
        <v>-5094.845789681639</v>
      </c>
      <c r="AO349" s="7">
        <f t="shared" si="204"/>
        <v>-42.28124190937659</v>
      </c>
      <c r="AP349" s="7">
        <f t="shared" si="205"/>
        <v>42.28124190937659</v>
      </c>
      <c r="AQ349" s="51" t="e">
        <f>IF(AO349&gt;0,ERFC(AO349),(1+ERF(AP349)))</f>
        <v>#NUM!</v>
      </c>
      <c r="AR349" s="7">
        <f t="shared" si="206"/>
        <v>0.3553345272593507</v>
      </c>
      <c r="AS349" s="7">
        <f t="shared" si="207"/>
        <v>0.21564548729448568</v>
      </c>
      <c r="AT349" s="7">
        <f>ERF(AR349)</f>
        <v>0.3846974435948048</v>
      </c>
      <c r="AU349" s="7">
        <f>ERF(AS349)</f>
        <v>0.23961006404453</v>
      </c>
      <c r="AV349" s="7" t="e">
        <f t="shared" si="208"/>
        <v>#NUM!</v>
      </c>
      <c r="AW349" s="7" t="e">
        <f t="shared" si="209"/>
        <v>#NUM!</v>
      </c>
      <c r="AX349" s="7" t="e">
        <f t="shared" si="210"/>
        <v>#NUM!</v>
      </c>
      <c r="AY349" s="1">
        <f t="shared" si="211"/>
      </c>
      <c r="AZ349" s="1" t="e">
        <f t="shared" si="212"/>
        <v>#NUM!</v>
      </c>
      <c r="BA349" s="7">
        <f t="shared" si="213"/>
      </c>
      <c r="BB349" t="e">
        <f t="shared" si="214"/>
        <v>#NUM!</v>
      </c>
      <c r="BC349" s="1">
        <f t="shared" si="215"/>
      </c>
      <c r="BD349" s="7">
        <f t="shared" si="216"/>
      </c>
      <c r="BE349" s="7">
        <f t="shared" si="217"/>
      </c>
    </row>
    <row r="350" spans="10:57" ht="12.75">
      <c r="J350" s="7">
        <v>61000</v>
      </c>
      <c r="K350" s="7">
        <f t="shared" si="182"/>
        <v>96.66666666666667</v>
      </c>
      <c r="L350" s="7">
        <f t="shared" si="183"/>
        <v>1.0074125272201055</v>
      </c>
      <c r="M350" s="7">
        <f t="shared" si="184"/>
        <v>-0.007412527220105547</v>
      </c>
      <c r="N350" s="7">
        <f t="shared" si="185"/>
        <v>0.488437236450335</v>
      </c>
      <c r="O350" s="7">
        <f t="shared" si="186"/>
        <v>-6029.216416042644</v>
      </c>
      <c r="P350" s="7">
        <f t="shared" si="187"/>
        <v>120.9958676980334</v>
      </c>
      <c r="Q350" s="7">
        <f t="shared" si="188"/>
        <v>-49.829936598245</v>
      </c>
      <c r="R350" s="7">
        <f t="shared" si="189"/>
        <v>49.829936598245</v>
      </c>
      <c r="S350" s="7" t="e">
        <f>IF(Q350&gt;0,ERFC(Q350),(1+ERF(R350)))</f>
        <v>#NUM!</v>
      </c>
      <c r="T350" s="7">
        <f t="shared" si="190"/>
        <v>1.0432980954919466</v>
      </c>
      <c r="U350" s="7">
        <f t="shared" si="191"/>
        <v>0.6331569519321155</v>
      </c>
      <c r="V350" s="7">
        <f>ERF(T350)</f>
        <v>0.8599073647538391</v>
      </c>
      <c r="W350" s="7">
        <f>ERF(U350)</f>
        <v>0.6294369291874335</v>
      </c>
      <c r="X350" s="7" t="e">
        <f t="shared" si="192"/>
        <v>#NUM!</v>
      </c>
      <c r="Z350" s="7">
        <f t="shared" si="193"/>
        <v>0</v>
      </c>
      <c r="AA350" s="7">
        <f t="shared" si="194"/>
        <v>1</v>
      </c>
      <c r="AB350" s="7">
        <f t="shared" si="195"/>
        <v>-6145.216416042644</v>
      </c>
      <c r="AC350" s="7">
        <f t="shared" si="196"/>
        <v>-50.78864702536056</v>
      </c>
      <c r="AD350" s="51">
        <f t="shared" si="197"/>
        <v>50.78864702536056</v>
      </c>
      <c r="AE350" s="1" t="e">
        <f>IF(AC350&gt;0,ERFC(AC350),(1+ERF(AD350)))</f>
        <v>#NUM!</v>
      </c>
      <c r="AF350" s="1" t="e">
        <f t="shared" si="198"/>
        <v>#DIV/0!</v>
      </c>
      <c r="AG350" s="1" t="e">
        <f t="shared" si="199"/>
        <v>#DIV/0!</v>
      </c>
      <c r="AH350" s="7" t="e">
        <f>ERF(AF350)</f>
        <v>#DIV/0!</v>
      </c>
      <c r="AI350" s="7" t="e">
        <f>ERF(AG350)</f>
        <v>#DIV/0!</v>
      </c>
      <c r="AJ350" s="7" t="e">
        <f t="shared" si="200"/>
        <v>#NUM!</v>
      </c>
      <c r="AL350" s="7">
        <f t="shared" si="201"/>
        <v>833.3333333333334</v>
      </c>
      <c r="AM350" s="7">
        <f t="shared" si="202"/>
        <v>0.0020764283165926375</v>
      </c>
      <c r="AN350" s="7">
        <f t="shared" si="203"/>
        <v>-5145.216416042644</v>
      </c>
      <c r="AO350" s="7">
        <f t="shared" si="204"/>
        <v>-42.52390196401948</v>
      </c>
      <c r="AP350" s="7">
        <f t="shared" si="205"/>
        <v>42.52390196401948</v>
      </c>
      <c r="AQ350" s="51" t="e">
        <f>IF(AO350&gt;0,ERFC(AO350),(1+ERF(AP350)))</f>
        <v>#NUM!</v>
      </c>
      <c r="AR350" s="7">
        <f t="shared" si="206"/>
        <v>0.3553345272593507</v>
      </c>
      <c r="AS350" s="7">
        <f t="shared" si="207"/>
        <v>0.21564548729448568</v>
      </c>
      <c r="AT350" s="7">
        <f>ERF(AR350)</f>
        <v>0.3846974435948048</v>
      </c>
      <c r="AU350" s="7">
        <f>ERF(AS350)</f>
        <v>0.23961006404453</v>
      </c>
      <c r="AV350" s="7" t="e">
        <f t="shared" si="208"/>
        <v>#NUM!</v>
      </c>
      <c r="AW350" s="7" t="e">
        <f t="shared" si="209"/>
        <v>#NUM!</v>
      </c>
      <c r="AX350" s="7" t="e">
        <f t="shared" si="210"/>
        <v>#NUM!</v>
      </c>
      <c r="AY350" s="1">
        <f t="shared" si="211"/>
      </c>
      <c r="AZ350" s="1" t="e">
        <f t="shared" si="212"/>
        <v>#NUM!</v>
      </c>
      <c r="BA350" s="7">
        <f t="shared" si="213"/>
      </c>
      <c r="BB350" t="e">
        <f t="shared" si="214"/>
        <v>#NUM!</v>
      </c>
      <c r="BC350" s="1">
        <f t="shared" si="215"/>
      </c>
      <c r="BD350" s="7">
        <f t="shared" si="216"/>
      </c>
      <c r="BE350" s="7">
        <f t="shared" si="217"/>
      </c>
    </row>
    <row r="351" spans="10:57" ht="12.75">
      <c r="J351" s="7">
        <v>61500</v>
      </c>
      <c r="K351" s="7">
        <f t="shared" si="182"/>
        <v>96.66666666666667</v>
      </c>
      <c r="L351" s="7">
        <f t="shared" si="183"/>
        <v>1.0074125272201055</v>
      </c>
      <c r="M351" s="7">
        <f t="shared" si="184"/>
        <v>-0.007412527220105547</v>
      </c>
      <c r="N351" s="7">
        <f t="shared" si="185"/>
        <v>0.488437236450335</v>
      </c>
      <c r="O351" s="7">
        <f t="shared" si="186"/>
        <v>-6079.587042403649</v>
      </c>
      <c r="P351" s="7">
        <f t="shared" si="187"/>
        <v>121.49074038789952</v>
      </c>
      <c r="Q351" s="7">
        <f t="shared" si="188"/>
        <v>-50.04156714324523</v>
      </c>
      <c r="R351" s="7">
        <f t="shared" si="189"/>
        <v>50.04156714324523</v>
      </c>
      <c r="S351" s="7" t="e">
        <f>IF(Q351&gt;0,ERFC(Q351),(1+ERF(R351)))</f>
        <v>#NUM!</v>
      </c>
      <c r="T351" s="7">
        <f t="shared" si="190"/>
        <v>1.0432980954919466</v>
      </c>
      <c r="U351" s="7">
        <f t="shared" si="191"/>
        <v>0.6331569519321155</v>
      </c>
      <c r="V351" s="7">
        <f>ERF(T351)</f>
        <v>0.8599073647538391</v>
      </c>
      <c r="W351" s="7">
        <f>ERF(U351)</f>
        <v>0.6294369291874335</v>
      </c>
      <c r="X351" s="7" t="e">
        <f t="shared" si="192"/>
        <v>#NUM!</v>
      </c>
      <c r="Z351" s="7">
        <f t="shared" si="193"/>
        <v>0</v>
      </c>
      <c r="AA351" s="7">
        <f t="shared" si="194"/>
        <v>1</v>
      </c>
      <c r="AB351" s="7">
        <f t="shared" si="195"/>
        <v>-6195.587042403649</v>
      </c>
      <c r="AC351" s="7">
        <f t="shared" si="196"/>
        <v>-50.9963724200065</v>
      </c>
      <c r="AD351" s="51">
        <f t="shared" si="197"/>
        <v>50.9963724200065</v>
      </c>
      <c r="AE351" s="1" t="e">
        <f>IF(AC351&gt;0,ERFC(AC351),(1+ERF(AD351)))</f>
        <v>#NUM!</v>
      </c>
      <c r="AF351" s="1" t="e">
        <f t="shared" si="198"/>
        <v>#DIV/0!</v>
      </c>
      <c r="AG351" s="1" t="e">
        <f t="shared" si="199"/>
        <v>#DIV/0!</v>
      </c>
      <c r="AH351" s="7" t="e">
        <f>ERF(AF351)</f>
        <v>#DIV/0!</v>
      </c>
      <c r="AI351" s="7" t="e">
        <f>ERF(AG351)</f>
        <v>#DIV/0!</v>
      </c>
      <c r="AJ351" s="7" t="e">
        <f t="shared" si="200"/>
        <v>#NUM!</v>
      </c>
      <c r="AL351" s="7">
        <f t="shared" si="201"/>
        <v>833.3333333333334</v>
      </c>
      <c r="AM351" s="7">
        <f t="shared" si="202"/>
        <v>0.0020764283165926375</v>
      </c>
      <c r="AN351" s="7">
        <f t="shared" si="203"/>
        <v>-5195.587042403649</v>
      </c>
      <c r="AO351" s="7">
        <f t="shared" si="204"/>
        <v>-42.76529244792659</v>
      </c>
      <c r="AP351" s="7">
        <f t="shared" si="205"/>
        <v>42.76529244792659</v>
      </c>
      <c r="AQ351" s="51" t="e">
        <f>IF(AO351&gt;0,ERFC(AO351),(1+ERF(AP351)))</f>
        <v>#NUM!</v>
      </c>
      <c r="AR351" s="7">
        <f t="shared" si="206"/>
        <v>0.3553345272593507</v>
      </c>
      <c r="AS351" s="7">
        <f t="shared" si="207"/>
        <v>0.21564548729448568</v>
      </c>
      <c r="AT351" s="7">
        <f>ERF(AR351)</f>
        <v>0.3846974435948048</v>
      </c>
      <c r="AU351" s="7">
        <f>ERF(AS351)</f>
        <v>0.23961006404453</v>
      </c>
      <c r="AV351" s="7" t="e">
        <f t="shared" si="208"/>
        <v>#NUM!</v>
      </c>
      <c r="AW351" s="7" t="e">
        <f t="shared" si="209"/>
        <v>#NUM!</v>
      </c>
      <c r="AX351" s="7" t="e">
        <f t="shared" si="210"/>
        <v>#NUM!</v>
      </c>
      <c r="AY351" s="1">
        <f t="shared" si="211"/>
      </c>
      <c r="AZ351" s="1" t="e">
        <f t="shared" si="212"/>
        <v>#NUM!</v>
      </c>
      <c r="BA351" s="7">
        <f t="shared" si="213"/>
      </c>
      <c r="BB351" t="e">
        <f t="shared" si="214"/>
        <v>#NUM!</v>
      </c>
      <c r="BC351" s="1">
        <f t="shared" si="215"/>
      </c>
      <c r="BD351" s="7">
        <f t="shared" si="216"/>
      </c>
      <c r="BE351" s="7">
        <f t="shared" si="217"/>
      </c>
    </row>
    <row r="352" spans="10:57" ht="12.75">
      <c r="J352" s="7">
        <v>62000</v>
      </c>
      <c r="K352" s="7">
        <f t="shared" si="182"/>
        <v>96.66666666666667</v>
      </c>
      <c r="L352" s="7">
        <f t="shared" si="183"/>
        <v>1.0074125272201055</v>
      </c>
      <c r="M352" s="7">
        <f t="shared" si="184"/>
        <v>-0.007412527220105547</v>
      </c>
      <c r="N352" s="7">
        <f t="shared" si="185"/>
        <v>0.488437236450335</v>
      </c>
      <c r="O352" s="7">
        <f t="shared" si="186"/>
        <v>-6129.957668764654</v>
      </c>
      <c r="P352" s="7">
        <f t="shared" si="187"/>
        <v>121.98360545581525</v>
      </c>
      <c r="Q352" s="7">
        <f t="shared" si="188"/>
        <v>-50.25230764297289</v>
      </c>
      <c r="R352" s="7">
        <f t="shared" si="189"/>
        <v>50.25230764297289</v>
      </c>
      <c r="S352" s="7" t="e">
        <f>IF(Q352&gt;0,ERFC(Q352),(1+ERF(R352)))</f>
        <v>#NUM!</v>
      </c>
      <c r="T352" s="7">
        <f t="shared" si="190"/>
        <v>1.0432980954919466</v>
      </c>
      <c r="U352" s="7">
        <f t="shared" si="191"/>
        <v>0.6331569519321155</v>
      </c>
      <c r="V352" s="7">
        <f>ERF(T352)</f>
        <v>0.8599073647538391</v>
      </c>
      <c r="W352" s="7">
        <f>ERF(U352)</f>
        <v>0.6294369291874335</v>
      </c>
      <c r="X352" s="7" t="e">
        <f t="shared" si="192"/>
        <v>#NUM!</v>
      </c>
      <c r="Z352" s="7">
        <f t="shared" si="193"/>
        <v>0</v>
      </c>
      <c r="AA352" s="7">
        <f t="shared" si="194"/>
        <v>1</v>
      </c>
      <c r="AB352" s="7">
        <f t="shared" si="195"/>
        <v>-6245.957668764654</v>
      </c>
      <c r="AC352" s="7">
        <f t="shared" si="196"/>
        <v>-51.20325510485962</v>
      </c>
      <c r="AD352" s="51">
        <f t="shared" si="197"/>
        <v>51.20325510485962</v>
      </c>
      <c r="AE352" s="1" t="e">
        <f>IF(AC352&gt;0,ERFC(AC352),(1+ERF(AD352)))</f>
        <v>#NUM!</v>
      </c>
      <c r="AF352" s="1" t="e">
        <f t="shared" si="198"/>
        <v>#DIV/0!</v>
      </c>
      <c r="AG352" s="1" t="e">
        <f t="shared" si="199"/>
        <v>#DIV/0!</v>
      </c>
      <c r="AH352" s="7" t="e">
        <f>ERF(AF352)</f>
        <v>#DIV/0!</v>
      </c>
      <c r="AI352" s="7" t="e">
        <f>ERF(AG352)</f>
        <v>#DIV/0!</v>
      </c>
      <c r="AJ352" s="7" t="e">
        <f t="shared" si="200"/>
        <v>#NUM!</v>
      </c>
      <c r="AL352" s="7">
        <f t="shared" si="201"/>
        <v>833.3333333333334</v>
      </c>
      <c r="AM352" s="7">
        <f t="shared" si="202"/>
        <v>0.0020764283165926375</v>
      </c>
      <c r="AN352" s="7">
        <f t="shared" si="203"/>
        <v>-5245.957668764654</v>
      </c>
      <c r="AO352" s="7">
        <f t="shared" si="204"/>
        <v>-43.00543215756021</v>
      </c>
      <c r="AP352" s="7">
        <f t="shared" si="205"/>
        <v>43.00543215756021</v>
      </c>
      <c r="AQ352" s="51" t="e">
        <f>IF(AO352&gt;0,ERFC(AO352),(1+ERF(AP352)))</f>
        <v>#NUM!</v>
      </c>
      <c r="AR352" s="7">
        <f t="shared" si="206"/>
        <v>0.3553345272593507</v>
      </c>
      <c r="AS352" s="7">
        <f t="shared" si="207"/>
        <v>0.21564548729448568</v>
      </c>
      <c r="AT352" s="7">
        <f>ERF(AR352)</f>
        <v>0.3846974435948048</v>
      </c>
      <c r="AU352" s="7">
        <f>ERF(AS352)</f>
        <v>0.23961006404453</v>
      </c>
      <c r="AV352" s="7" t="e">
        <f t="shared" si="208"/>
        <v>#NUM!</v>
      </c>
      <c r="AW352" s="7" t="e">
        <f t="shared" si="209"/>
        <v>#NUM!</v>
      </c>
      <c r="AX352" s="7" t="e">
        <f t="shared" si="210"/>
        <v>#NUM!</v>
      </c>
      <c r="AY352" s="1">
        <f t="shared" si="211"/>
      </c>
      <c r="AZ352" s="1" t="e">
        <f t="shared" si="212"/>
        <v>#NUM!</v>
      </c>
      <c r="BA352" s="7">
        <f t="shared" si="213"/>
      </c>
      <c r="BB352" t="e">
        <f t="shared" si="214"/>
        <v>#NUM!</v>
      </c>
      <c r="BC352" s="1">
        <f t="shared" si="215"/>
      </c>
      <c r="BD352" s="7">
        <f t="shared" si="216"/>
      </c>
      <c r="BE352" s="7">
        <f t="shared" si="217"/>
      </c>
    </row>
    <row r="353" spans="10:57" ht="12.75">
      <c r="J353" s="7">
        <v>62500</v>
      </c>
      <c r="K353" s="7">
        <f t="shared" si="182"/>
        <v>96.66666666666667</v>
      </c>
      <c r="L353" s="7">
        <f t="shared" si="183"/>
        <v>1.0074125272201055</v>
      </c>
      <c r="M353" s="7">
        <f t="shared" si="184"/>
        <v>-0.007412527220105547</v>
      </c>
      <c r="N353" s="7">
        <f t="shared" si="185"/>
        <v>0.488437236450335</v>
      </c>
      <c r="O353" s="7">
        <f t="shared" si="186"/>
        <v>-6180.32829512566</v>
      </c>
      <c r="P353" s="7">
        <f t="shared" si="187"/>
        <v>122.47448713915891</v>
      </c>
      <c r="Q353" s="7">
        <f t="shared" si="188"/>
        <v>-50.46216921980983</v>
      </c>
      <c r="R353" s="7">
        <f t="shared" si="189"/>
        <v>50.46216921980983</v>
      </c>
      <c r="S353" s="7" t="e">
        <f>IF(Q353&gt;0,ERFC(Q353),(1+ERF(R353)))</f>
        <v>#NUM!</v>
      </c>
      <c r="T353" s="7">
        <f t="shared" si="190"/>
        <v>1.0432980954919466</v>
      </c>
      <c r="U353" s="7">
        <f t="shared" si="191"/>
        <v>0.6331569519321155</v>
      </c>
      <c r="V353" s="7">
        <f>ERF(T353)</f>
        <v>0.8599073647538391</v>
      </c>
      <c r="W353" s="7">
        <f>ERF(U353)</f>
        <v>0.6294369291874335</v>
      </c>
      <c r="X353" s="7" t="e">
        <f t="shared" si="192"/>
        <v>#NUM!</v>
      </c>
      <c r="Z353" s="7">
        <f t="shared" si="193"/>
        <v>0</v>
      </c>
      <c r="AA353" s="7">
        <f t="shared" si="194"/>
        <v>1</v>
      </c>
      <c r="AB353" s="7">
        <f t="shared" si="195"/>
        <v>-6296.32829512566</v>
      </c>
      <c r="AC353" s="7">
        <f t="shared" si="196"/>
        <v>-51.40930525368599</v>
      </c>
      <c r="AD353" s="51">
        <f t="shared" si="197"/>
        <v>51.40930525368599</v>
      </c>
      <c r="AE353" s="1" t="e">
        <f>IF(AC353&gt;0,ERFC(AC353),(1+ERF(AD353)))</f>
        <v>#NUM!</v>
      </c>
      <c r="AF353" s="1" t="e">
        <f t="shared" si="198"/>
        <v>#DIV/0!</v>
      </c>
      <c r="AG353" s="1" t="e">
        <f t="shared" si="199"/>
        <v>#DIV/0!</v>
      </c>
      <c r="AH353" s="7" t="e">
        <f>ERF(AF353)</f>
        <v>#DIV/0!</v>
      </c>
      <c r="AI353" s="7" t="e">
        <f>ERF(AG353)</f>
        <v>#DIV/0!</v>
      </c>
      <c r="AJ353" s="7" t="e">
        <f t="shared" si="200"/>
        <v>#NUM!</v>
      </c>
      <c r="AL353" s="7">
        <f t="shared" si="201"/>
        <v>833.3333333333334</v>
      </c>
      <c r="AM353" s="7">
        <f t="shared" si="202"/>
        <v>0.0020764283165926375</v>
      </c>
      <c r="AN353" s="7">
        <f t="shared" si="203"/>
        <v>-5296.32829512566</v>
      </c>
      <c r="AO353" s="7">
        <f t="shared" si="204"/>
        <v>-43.24433944440873</v>
      </c>
      <c r="AP353" s="7">
        <f t="shared" si="205"/>
        <v>43.24433944440873</v>
      </c>
      <c r="AQ353" s="51" t="e">
        <f>IF(AO353&gt;0,ERFC(AO353),(1+ERF(AP353)))</f>
        <v>#NUM!</v>
      </c>
      <c r="AR353" s="7">
        <f t="shared" si="206"/>
        <v>0.3553345272593507</v>
      </c>
      <c r="AS353" s="7">
        <f t="shared" si="207"/>
        <v>0.21564548729448568</v>
      </c>
      <c r="AT353" s="7">
        <f>ERF(AR353)</f>
        <v>0.3846974435948048</v>
      </c>
      <c r="AU353" s="7">
        <f>ERF(AS353)</f>
        <v>0.23961006404453</v>
      </c>
      <c r="AV353" s="7" t="e">
        <f t="shared" si="208"/>
        <v>#NUM!</v>
      </c>
      <c r="AW353" s="7" t="e">
        <f t="shared" si="209"/>
        <v>#NUM!</v>
      </c>
      <c r="AX353" s="7" t="e">
        <f t="shared" si="210"/>
        <v>#NUM!</v>
      </c>
      <c r="AY353" s="1">
        <f t="shared" si="211"/>
      </c>
      <c r="AZ353" s="1" t="e">
        <f t="shared" si="212"/>
        <v>#NUM!</v>
      </c>
      <c r="BA353" s="7">
        <f t="shared" si="213"/>
      </c>
      <c r="BB353" t="e">
        <f t="shared" si="214"/>
        <v>#NUM!</v>
      </c>
      <c r="BC353" s="1">
        <f t="shared" si="215"/>
      </c>
      <c r="BD353" s="7">
        <f t="shared" si="216"/>
      </c>
      <c r="BE353" s="7">
        <f t="shared" si="217"/>
      </c>
    </row>
    <row r="354" spans="10:57" ht="12.75">
      <c r="J354" s="7">
        <v>63000</v>
      </c>
      <c r="K354" s="7">
        <f t="shared" si="182"/>
        <v>96.66666666666667</v>
      </c>
      <c r="L354" s="7">
        <f t="shared" si="183"/>
        <v>1.0074125272201055</v>
      </c>
      <c r="M354" s="7">
        <f t="shared" si="184"/>
        <v>-0.007412527220105547</v>
      </c>
      <c r="N354" s="7">
        <f t="shared" si="185"/>
        <v>0.488437236450335</v>
      </c>
      <c r="O354" s="7">
        <f t="shared" si="186"/>
        <v>-6230.698921486665</v>
      </c>
      <c r="P354" s="7">
        <f t="shared" si="187"/>
        <v>122.96340919151518</v>
      </c>
      <c r="Q354" s="7">
        <f t="shared" si="188"/>
        <v>-50.67116276665986</v>
      </c>
      <c r="R354" s="7">
        <f t="shared" si="189"/>
        <v>50.67116276665986</v>
      </c>
      <c r="S354" s="7" t="e">
        <f>IF(Q354&gt;0,ERFC(Q354),(1+ERF(R354)))</f>
        <v>#NUM!</v>
      </c>
      <c r="T354" s="7">
        <f t="shared" si="190"/>
        <v>1.0432980954919466</v>
      </c>
      <c r="U354" s="7">
        <f t="shared" si="191"/>
        <v>0.6331569519321155</v>
      </c>
      <c r="V354" s="7">
        <f>ERF(T354)</f>
        <v>0.8599073647538391</v>
      </c>
      <c r="W354" s="7">
        <f>ERF(U354)</f>
        <v>0.6294369291874335</v>
      </c>
      <c r="X354" s="7" t="e">
        <f t="shared" si="192"/>
        <v>#NUM!</v>
      </c>
      <c r="Z354" s="7">
        <f t="shared" si="193"/>
        <v>0</v>
      </c>
      <c r="AA354" s="7">
        <f t="shared" si="194"/>
        <v>1</v>
      </c>
      <c r="AB354" s="7">
        <f t="shared" si="195"/>
        <v>-6346.698921486665</v>
      </c>
      <c r="AC354" s="7">
        <f t="shared" si="196"/>
        <v>-51.61453283717678</v>
      </c>
      <c r="AD354" s="51">
        <f t="shared" si="197"/>
        <v>51.61453283717678</v>
      </c>
      <c r="AE354" s="1" t="e">
        <f>IF(AC354&gt;0,ERFC(AC354),(1+ERF(AD354)))</f>
        <v>#NUM!</v>
      </c>
      <c r="AF354" s="1" t="e">
        <f t="shared" si="198"/>
        <v>#DIV/0!</v>
      </c>
      <c r="AG354" s="1" t="e">
        <f t="shared" si="199"/>
        <v>#DIV/0!</v>
      </c>
      <c r="AH354" s="7" t="e">
        <f>ERF(AF354)</f>
        <v>#DIV/0!</v>
      </c>
      <c r="AI354" s="7" t="e">
        <f>ERF(AG354)</f>
        <v>#DIV/0!</v>
      </c>
      <c r="AJ354" s="7" t="e">
        <f t="shared" si="200"/>
        <v>#NUM!</v>
      </c>
      <c r="AL354" s="7">
        <f t="shared" si="201"/>
        <v>833.3333333333334</v>
      </c>
      <c r="AM354" s="7">
        <f t="shared" si="202"/>
        <v>0.0020764283165926375</v>
      </c>
      <c r="AN354" s="7">
        <f t="shared" si="203"/>
        <v>-5346.698921486665</v>
      </c>
      <c r="AO354" s="7">
        <f t="shared" si="204"/>
        <v>-43.482032229272335</v>
      </c>
      <c r="AP354" s="7">
        <f t="shared" si="205"/>
        <v>43.482032229272335</v>
      </c>
      <c r="AQ354" s="51" t="e">
        <f>IF(AO354&gt;0,ERFC(AO354),(1+ERF(AP354)))</f>
        <v>#NUM!</v>
      </c>
      <c r="AR354" s="7">
        <f t="shared" si="206"/>
        <v>0.3553345272593507</v>
      </c>
      <c r="AS354" s="7">
        <f t="shared" si="207"/>
        <v>0.21564548729448568</v>
      </c>
      <c r="AT354" s="7">
        <f>ERF(AR354)</f>
        <v>0.3846974435948048</v>
      </c>
      <c r="AU354" s="7">
        <f>ERF(AS354)</f>
        <v>0.23961006404453</v>
      </c>
      <c r="AV354" s="7" t="e">
        <f t="shared" si="208"/>
        <v>#NUM!</v>
      </c>
      <c r="AW354" s="7" t="e">
        <f t="shared" si="209"/>
        <v>#NUM!</v>
      </c>
      <c r="AX354" s="7" t="e">
        <f t="shared" si="210"/>
        <v>#NUM!</v>
      </c>
      <c r="AY354" s="1">
        <f t="shared" si="211"/>
      </c>
      <c r="AZ354" s="1" t="e">
        <f t="shared" si="212"/>
        <v>#NUM!</v>
      </c>
      <c r="BA354" s="7">
        <f t="shared" si="213"/>
      </c>
      <c r="BB354" t="e">
        <f t="shared" si="214"/>
        <v>#NUM!</v>
      </c>
      <c r="BC354" s="1">
        <f t="shared" si="215"/>
      </c>
      <c r="BD354" s="7">
        <f t="shared" si="216"/>
      </c>
      <c r="BE354" s="7">
        <f t="shared" si="217"/>
      </c>
    </row>
    <row r="355" spans="10:57" ht="12.75">
      <c r="J355" s="7">
        <v>63500</v>
      </c>
      <c r="K355" s="7">
        <f t="shared" si="182"/>
        <v>96.66666666666667</v>
      </c>
      <c r="L355" s="7">
        <f t="shared" si="183"/>
        <v>1.0074125272201055</v>
      </c>
      <c r="M355" s="7">
        <f t="shared" si="184"/>
        <v>-0.007412527220105547</v>
      </c>
      <c r="N355" s="7">
        <f t="shared" si="185"/>
        <v>0.488437236450335</v>
      </c>
      <c r="O355" s="7">
        <f t="shared" si="186"/>
        <v>-6281.06954784767</v>
      </c>
      <c r="P355" s="7">
        <f t="shared" si="187"/>
        <v>123.45039489608772</v>
      </c>
      <c r="Q355" s="7">
        <f t="shared" si="188"/>
        <v>-50.87929895351614</v>
      </c>
      <c r="R355" s="7">
        <f t="shared" si="189"/>
        <v>50.87929895351614</v>
      </c>
      <c r="S355" s="7" t="e">
        <f>IF(Q355&gt;0,ERFC(Q355),(1+ERF(R355)))</f>
        <v>#NUM!</v>
      </c>
      <c r="T355" s="7">
        <f t="shared" si="190"/>
        <v>1.0432980954919466</v>
      </c>
      <c r="U355" s="7">
        <f t="shared" si="191"/>
        <v>0.6331569519321155</v>
      </c>
      <c r="V355" s="7">
        <f>ERF(T355)</f>
        <v>0.8599073647538391</v>
      </c>
      <c r="W355" s="7">
        <f>ERF(U355)</f>
        <v>0.6294369291874335</v>
      </c>
      <c r="X355" s="7" t="e">
        <f t="shared" si="192"/>
        <v>#NUM!</v>
      </c>
      <c r="Z355" s="7">
        <f t="shared" si="193"/>
        <v>0</v>
      </c>
      <c r="AA355" s="7">
        <f t="shared" si="194"/>
        <v>1</v>
      </c>
      <c r="AB355" s="7">
        <f t="shared" si="195"/>
        <v>-6397.06954784767</v>
      </c>
      <c r="AC355" s="7">
        <f t="shared" si="196"/>
        <v>-51.81894762857823</v>
      </c>
      <c r="AD355" s="51">
        <f t="shared" si="197"/>
        <v>51.81894762857823</v>
      </c>
      <c r="AE355" s="1" t="e">
        <f>IF(AC355&gt;0,ERFC(AC355),(1+ERF(AD355)))</f>
        <v>#NUM!</v>
      </c>
      <c r="AF355" s="1" t="e">
        <f t="shared" si="198"/>
        <v>#DIV/0!</v>
      </c>
      <c r="AG355" s="1" t="e">
        <f t="shared" si="199"/>
        <v>#DIV/0!</v>
      </c>
      <c r="AH355" s="7" t="e">
        <f>ERF(AF355)</f>
        <v>#DIV/0!</v>
      </c>
      <c r="AI355" s="7" t="e">
        <f>ERF(AG355)</f>
        <v>#DIV/0!</v>
      </c>
      <c r="AJ355" s="7" t="e">
        <f t="shared" si="200"/>
        <v>#NUM!</v>
      </c>
      <c r="AL355" s="7">
        <f t="shared" si="201"/>
        <v>833.3333333333334</v>
      </c>
      <c r="AM355" s="7">
        <f t="shared" si="202"/>
        <v>0.0020764283165926375</v>
      </c>
      <c r="AN355" s="7">
        <f t="shared" si="203"/>
        <v>-5397.06954784767</v>
      </c>
      <c r="AO355" s="7">
        <f t="shared" si="204"/>
        <v>-43.718528015974044</v>
      </c>
      <c r="AP355" s="7">
        <f t="shared" si="205"/>
        <v>43.718528015974044</v>
      </c>
      <c r="AQ355" s="51" t="e">
        <f>IF(AO355&gt;0,ERFC(AO355),(1+ERF(AP355)))</f>
        <v>#NUM!</v>
      </c>
      <c r="AR355" s="7">
        <f t="shared" si="206"/>
        <v>0.3553345272593507</v>
      </c>
      <c r="AS355" s="7">
        <f t="shared" si="207"/>
        <v>0.21564548729448568</v>
      </c>
      <c r="AT355" s="7">
        <f>ERF(AR355)</f>
        <v>0.3846974435948048</v>
      </c>
      <c r="AU355" s="7">
        <f>ERF(AS355)</f>
        <v>0.23961006404453</v>
      </c>
      <c r="AV355" s="7" t="e">
        <f t="shared" si="208"/>
        <v>#NUM!</v>
      </c>
      <c r="AW355" s="7" t="e">
        <f t="shared" si="209"/>
        <v>#NUM!</v>
      </c>
      <c r="AX355" s="7" t="e">
        <f t="shared" si="210"/>
        <v>#NUM!</v>
      </c>
      <c r="AY355" s="1">
        <f t="shared" si="211"/>
      </c>
      <c r="AZ355" s="1" t="e">
        <f t="shared" si="212"/>
        <v>#NUM!</v>
      </c>
      <c r="BA355" s="7">
        <f t="shared" si="213"/>
      </c>
      <c r="BB355" t="e">
        <f t="shared" si="214"/>
        <v>#NUM!</v>
      </c>
      <c r="BC355" s="1">
        <f t="shared" si="215"/>
      </c>
      <c r="BD355" s="7">
        <f t="shared" si="216"/>
      </c>
      <c r="BE355" s="7">
        <f t="shared" si="217"/>
      </c>
    </row>
    <row r="356" spans="10:57" ht="12.75">
      <c r="J356" s="7">
        <v>64000</v>
      </c>
      <c r="K356" s="7">
        <f t="shared" si="182"/>
        <v>96.66666666666667</v>
      </c>
      <c r="L356" s="7">
        <f t="shared" si="183"/>
        <v>1.0074125272201055</v>
      </c>
      <c r="M356" s="7">
        <f t="shared" si="184"/>
        <v>-0.007412527220105547</v>
      </c>
      <c r="N356" s="7">
        <f t="shared" si="185"/>
        <v>0.488437236450335</v>
      </c>
      <c r="O356" s="7">
        <f t="shared" si="186"/>
        <v>-6331.440174208676</v>
      </c>
      <c r="P356" s="7">
        <f t="shared" si="187"/>
        <v>123.93546707863734</v>
      </c>
      <c r="Q356" s="7">
        <f t="shared" si="188"/>
        <v>-51.086588233789136</v>
      </c>
      <c r="R356" s="7">
        <f t="shared" si="189"/>
        <v>51.086588233789136</v>
      </c>
      <c r="S356" s="7" t="e">
        <f>IF(Q356&gt;0,ERFC(Q356),(1+ERF(R356)))</f>
        <v>#NUM!</v>
      </c>
      <c r="T356" s="7">
        <f t="shared" si="190"/>
        <v>1.0432980954919466</v>
      </c>
      <c r="U356" s="7">
        <f t="shared" si="191"/>
        <v>0.6331569519321155</v>
      </c>
      <c r="V356" s="7">
        <f>ERF(T356)</f>
        <v>0.8599073647538391</v>
      </c>
      <c r="W356" s="7">
        <f>ERF(U356)</f>
        <v>0.6294369291874335</v>
      </c>
      <c r="X356" s="7" t="e">
        <f t="shared" si="192"/>
        <v>#NUM!</v>
      </c>
      <c r="Z356" s="7">
        <f t="shared" si="193"/>
        <v>0</v>
      </c>
      <c r="AA356" s="7">
        <f t="shared" si="194"/>
        <v>1</v>
      </c>
      <c r="AB356" s="7">
        <f t="shared" si="195"/>
        <v>-6447.440174208676</v>
      </c>
      <c r="AC356" s="7">
        <f t="shared" si="196"/>
        <v>-52.0225592091226</v>
      </c>
      <c r="AD356" s="51">
        <f t="shared" si="197"/>
        <v>52.0225592091226</v>
      </c>
      <c r="AE356" s="1" t="e">
        <f>IF(AC356&gt;0,ERFC(AC356),(1+ERF(AD356)))</f>
        <v>#NUM!</v>
      </c>
      <c r="AF356" s="1" t="e">
        <f t="shared" si="198"/>
        <v>#DIV/0!</v>
      </c>
      <c r="AG356" s="1" t="e">
        <f t="shared" si="199"/>
        <v>#DIV/0!</v>
      </c>
      <c r="AH356" s="7" t="e">
        <f>ERF(AF356)</f>
        <v>#DIV/0!</v>
      </c>
      <c r="AI356" s="7" t="e">
        <f>ERF(AG356)</f>
        <v>#DIV/0!</v>
      </c>
      <c r="AJ356" s="7" t="e">
        <f t="shared" si="200"/>
        <v>#NUM!</v>
      </c>
      <c r="AL356" s="7">
        <f t="shared" si="201"/>
        <v>833.3333333333334</v>
      </c>
      <c r="AM356" s="7">
        <f t="shared" si="202"/>
        <v>0.0020764283165926375</v>
      </c>
      <c r="AN356" s="7">
        <f t="shared" si="203"/>
        <v>-5447.440174208676</v>
      </c>
      <c r="AO356" s="7">
        <f t="shared" si="204"/>
        <v>-43.953843904523815</v>
      </c>
      <c r="AP356" s="7">
        <f t="shared" si="205"/>
        <v>43.953843904523815</v>
      </c>
      <c r="AQ356" s="51" t="e">
        <f>IF(AO356&gt;0,ERFC(AO356),(1+ERF(AP356)))</f>
        <v>#NUM!</v>
      </c>
      <c r="AR356" s="7">
        <f t="shared" si="206"/>
        <v>0.3553345272593507</v>
      </c>
      <c r="AS356" s="7">
        <f t="shared" si="207"/>
        <v>0.21564548729448568</v>
      </c>
      <c r="AT356" s="7">
        <f>ERF(AR356)</f>
        <v>0.3846974435948048</v>
      </c>
      <c r="AU356" s="7">
        <f>ERF(AS356)</f>
        <v>0.23961006404453</v>
      </c>
      <c r="AV356" s="7" t="e">
        <f t="shared" si="208"/>
        <v>#NUM!</v>
      </c>
      <c r="AW356" s="7" t="e">
        <f t="shared" si="209"/>
        <v>#NUM!</v>
      </c>
      <c r="AX356" s="7" t="e">
        <f t="shared" si="210"/>
        <v>#NUM!</v>
      </c>
      <c r="AY356" s="1">
        <f t="shared" si="211"/>
      </c>
      <c r="AZ356" s="1" t="e">
        <f t="shared" si="212"/>
        <v>#NUM!</v>
      </c>
      <c r="BA356" s="7">
        <f t="shared" si="213"/>
      </c>
      <c r="BB356" t="e">
        <f t="shared" si="214"/>
        <v>#NUM!</v>
      </c>
      <c r="BC356" s="1">
        <f t="shared" si="215"/>
      </c>
      <c r="BD356" s="7">
        <f t="shared" si="216"/>
      </c>
      <c r="BE356" s="7">
        <f t="shared" si="217"/>
      </c>
    </row>
    <row r="357" spans="10:57" ht="12.75">
      <c r="J357" s="7">
        <v>64500</v>
      </c>
      <c r="K357" s="7">
        <f t="shared" si="182"/>
        <v>96.66666666666667</v>
      </c>
      <c r="L357" s="7">
        <f t="shared" si="183"/>
        <v>1.0074125272201055</v>
      </c>
      <c r="M357" s="7">
        <f t="shared" si="184"/>
        <v>-0.007412527220105547</v>
      </c>
      <c r="N357" s="7">
        <f t="shared" si="185"/>
        <v>0.488437236450335</v>
      </c>
      <c r="O357" s="7">
        <f t="shared" si="186"/>
        <v>-6381.81080056968</v>
      </c>
      <c r="P357" s="7">
        <f t="shared" si="187"/>
        <v>124.41864811996632</v>
      </c>
      <c r="Q357" s="7">
        <f t="shared" si="188"/>
        <v>-51.29304085040567</v>
      </c>
      <c r="R357" s="7">
        <f t="shared" si="189"/>
        <v>51.29304085040567</v>
      </c>
      <c r="S357" s="7" t="e">
        <f>IF(Q357&gt;0,ERFC(Q357),(1+ERF(R357)))</f>
        <v>#NUM!</v>
      </c>
      <c r="T357" s="7">
        <f t="shared" si="190"/>
        <v>1.0432980954919466</v>
      </c>
      <c r="U357" s="7">
        <f t="shared" si="191"/>
        <v>0.6331569519321155</v>
      </c>
      <c r="V357" s="7">
        <f>ERF(T357)</f>
        <v>0.8599073647538391</v>
      </c>
      <c r="W357" s="7">
        <f>ERF(U357)</f>
        <v>0.6294369291874335</v>
      </c>
      <c r="X357" s="7" t="e">
        <f t="shared" si="192"/>
        <v>#NUM!</v>
      </c>
      <c r="Z357" s="7">
        <f t="shared" si="193"/>
        <v>0</v>
      </c>
      <c r="AA357" s="7">
        <f t="shared" si="194"/>
        <v>1</v>
      </c>
      <c r="AB357" s="7">
        <f t="shared" si="195"/>
        <v>-6497.81080056968</v>
      </c>
      <c r="AC357" s="7">
        <f t="shared" si="196"/>
        <v>-52.22537697326846</v>
      </c>
      <c r="AD357" s="51">
        <f t="shared" si="197"/>
        <v>52.22537697326846</v>
      </c>
      <c r="AE357" s="1" t="e">
        <f>IF(AC357&gt;0,ERFC(AC357),(1+ERF(AD357)))</f>
        <v>#NUM!</v>
      </c>
      <c r="AF357" s="1" t="e">
        <f t="shared" si="198"/>
        <v>#DIV/0!</v>
      </c>
      <c r="AG357" s="1" t="e">
        <f t="shared" si="199"/>
        <v>#DIV/0!</v>
      </c>
      <c r="AH357" s="7" t="e">
        <f>ERF(AF357)</f>
        <v>#DIV/0!</v>
      </c>
      <c r="AI357" s="7" t="e">
        <f>ERF(AG357)</f>
        <v>#DIV/0!</v>
      </c>
      <c r="AJ357" s="7" t="e">
        <f t="shared" si="200"/>
        <v>#NUM!</v>
      </c>
      <c r="AL357" s="7">
        <f t="shared" si="201"/>
        <v>833.3333333333334</v>
      </c>
      <c r="AM357" s="7">
        <f t="shared" si="202"/>
        <v>0.0020764283165926375</v>
      </c>
      <c r="AN357" s="7">
        <f t="shared" si="203"/>
        <v>-5497.81080056968</v>
      </c>
      <c r="AO357" s="7">
        <f t="shared" si="204"/>
        <v>-44.18799660376159</v>
      </c>
      <c r="AP357" s="7">
        <f t="shared" si="205"/>
        <v>44.18799660376159</v>
      </c>
      <c r="AQ357" s="51" t="e">
        <f>IF(AO357&gt;0,ERFC(AO357),(1+ERF(AP357)))</f>
        <v>#NUM!</v>
      </c>
      <c r="AR357" s="7">
        <f t="shared" si="206"/>
        <v>0.3553345272593507</v>
      </c>
      <c r="AS357" s="7">
        <f t="shared" si="207"/>
        <v>0.21564548729448568</v>
      </c>
      <c r="AT357" s="7">
        <f>ERF(AR357)</f>
        <v>0.3846974435948048</v>
      </c>
      <c r="AU357" s="7">
        <f>ERF(AS357)</f>
        <v>0.23961006404453</v>
      </c>
      <c r="AV357" s="7" t="e">
        <f t="shared" si="208"/>
        <v>#NUM!</v>
      </c>
      <c r="AW357" s="7" t="e">
        <f t="shared" si="209"/>
        <v>#NUM!</v>
      </c>
      <c r="AX357" s="7" t="e">
        <f t="shared" si="210"/>
        <v>#NUM!</v>
      </c>
      <c r="AY357" s="1">
        <f t="shared" si="211"/>
      </c>
      <c r="AZ357" s="1" t="e">
        <f t="shared" si="212"/>
        <v>#NUM!</v>
      </c>
      <c r="BA357" s="7">
        <f t="shared" si="213"/>
      </c>
      <c r="BB357" t="e">
        <f t="shared" si="214"/>
        <v>#NUM!</v>
      </c>
      <c r="BC357" s="1">
        <f t="shared" si="215"/>
      </c>
      <c r="BD357" s="7">
        <f t="shared" si="216"/>
      </c>
      <c r="BE357" s="7">
        <f t="shared" si="217"/>
      </c>
    </row>
    <row r="358" spans="10:57" ht="12.75">
      <c r="J358" s="7">
        <v>65000</v>
      </c>
      <c r="K358" s="7">
        <f t="shared" si="182"/>
        <v>96.66666666666667</v>
      </c>
      <c r="L358" s="7">
        <f t="shared" si="183"/>
        <v>1.0074125272201055</v>
      </c>
      <c r="M358" s="7">
        <f t="shared" si="184"/>
        <v>-0.007412527220105547</v>
      </c>
      <c r="N358" s="7">
        <f t="shared" si="185"/>
        <v>0.488437236450335</v>
      </c>
      <c r="O358" s="7">
        <f t="shared" si="186"/>
        <v>-6432.181426930686</v>
      </c>
      <c r="P358" s="7">
        <f t="shared" si="187"/>
        <v>124.89995996796796</v>
      </c>
      <c r="Q358" s="7">
        <f t="shared" si="188"/>
        <v>-51.49866684168909</v>
      </c>
      <c r="R358" s="7">
        <f t="shared" si="189"/>
        <v>51.49866684168909</v>
      </c>
      <c r="S358" s="7" t="e">
        <f>IF(Q358&gt;0,ERFC(Q358),(1+ERF(R358)))</f>
        <v>#NUM!</v>
      </c>
      <c r="T358" s="7">
        <f t="shared" si="190"/>
        <v>1.0432980954919466</v>
      </c>
      <c r="U358" s="7">
        <f t="shared" si="191"/>
        <v>0.6331569519321155</v>
      </c>
      <c r="V358" s="7">
        <f>ERF(T358)</f>
        <v>0.8599073647538391</v>
      </c>
      <c r="W358" s="7">
        <f>ERF(U358)</f>
        <v>0.6294369291874335</v>
      </c>
      <c r="X358" s="7" t="e">
        <f t="shared" si="192"/>
        <v>#NUM!</v>
      </c>
      <c r="Z358" s="7">
        <f t="shared" si="193"/>
        <v>0</v>
      </c>
      <c r="AA358" s="7">
        <f t="shared" si="194"/>
        <v>1</v>
      </c>
      <c r="AB358" s="7">
        <f t="shared" si="195"/>
        <v>-6548.181426930686</v>
      </c>
      <c r="AC358" s="7">
        <f t="shared" si="196"/>
        <v>-52.42741013375859</v>
      </c>
      <c r="AD358" s="51">
        <f t="shared" si="197"/>
        <v>52.42741013375859</v>
      </c>
      <c r="AE358" s="1" t="e">
        <f>IF(AC358&gt;0,ERFC(AC358),(1+ERF(AD358)))</f>
        <v>#NUM!</v>
      </c>
      <c r="AF358" s="1" t="e">
        <f t="shared" si="198"/>
        <v>#DIV/0!</v>
      </c>
      <c r="AG358" s="1" t="e">
        <f t="shared" si="199"/>
        <v>#DIV/0!</v>
      </c>
      <c r="AH358" s="7" t="e">
        <f>ERF(AF358)</f>
        <v>#DIV/0!</v>
      </c>
      <c r="AI358" s="7" t="e">
        <f>ERF(AG358)</f>
        <v>#DIV/0!</v>
      </c>
      <c r="AJ358" s="7" t="e">
        <f t="shared" si="200"/>
        <v>#NUM!</v>
      </c>
      <c r="AL358" s="7">
        <f t="shared" si="201"/>
        <v>833.3333333333334</v>
      </c>
      <c r="AM358" s="7">
        <f t="shared" si="202"/>
        <v>0.0020764283165926375</v>
      </c>
      <c r="AN358" s="7">
        <f t="shared" si="203"/>
        <v>-5548.181426930686</v>
      </c>
      <c r="AO358" s="7">
        <f t="shared" si="204"/>
        <v>-44.421002443504236</v>
      </c>
      <c r="AP358" s="7">
        <f t="shared" si="205"/>
        <v>44.421002443504236</v>
      </c>
      <c r="AQ358" s="51" t="e">
        <f>IF(AO358&gt;0,ERFC(AO358),(1+ERF(AP358)))</f>
        <v>#NUM!</v>
      </c>
      <c r="AR358" s="7">
        <f t="shared" si="206"/>
        <v>0.3553345272593507</v>
      </c>
      <c r="AS358" s="7">
        <f t="shared" si="207"/>
        <v>0.21564548729448568</v>
      </c>
      <c r="AT358" s="7">
        <f>ERF(AR358)</f>
        <v>0.3846974435948048</v>
      </c>
      <c r="AU358" s="7">
        <f>ERF(AS358)</f>
        <v>0.23961006404453</v>
      </c>
      <c r="AV358" s="7" t="e">
        <f t="shared" si="208"/>
        <v>#NUM!</v>
      </c>
      <c r="AW358" s="7" t="e">
        <f t="shared" si="209"/>
        <v>#NUM!</v>
      </c>
      <c r="AX358" s="7" t="e">
        <f t="shared" si="210"/>
        <v>#NUM!</v>
      </c>
      <c r="AY358" s="1">
        <f t="shared" si="211"/>
      </c>
      <c r="AZ358" s="1" t="e">
        <f t="shared" si="212"/>
        <v>#NUM!</v>
      </c>
      <c r="BA358" s="7">
        <f t="shared" si="213"/>
      </c>
      <c r="BB358" t="e">
        <f t="shared" si="214"/>
        <v>#NUM!</v>
      </c>
      <c r="BC358" s="1">
        <f t="shared" si="215"/>
      </c>
      <c r="BD358" s="7">
        <f t="shared" si="216"/>
      </c>
      <c r="BE358" s="7">
        <f t="shared" si="217"/>
      </c>
    </row>
    <row r="359" spans="10:57" ht="12.75">
      <c r="J359" s="7">
        <v>65500</v>
      </c>
      <c r="K359" s="7">
        <f t="shared" si="182"/>
        <v>96.66666666666667</v>
      </c>
      <c r="L359" s="7">
        <f t="shared" si="183"/>
        <v>1.0074125272201055</v>
      </c>
      <c r="M359" s="7">
        <f t="shared" si="184"/>
        <v>-0.007412527220105547</v>
      </c>
      <c r="N359" s="7">
        <f t="shared" si="185"/>
        <v>0.488437236450335</v>
      </c>
      <c r="O359" s="7">
        <f t="shared" si="186"/>
        <v>-6482.552053291692</v>
      </c>
      <c r="P359" s="7">
        <f t="shared" si="187"/>
        <v>125.37942414925983</v>
      </c>
      <c r="Q359" s="7">
        <f t="shared" si="188"/>
        <v>-51.70347604703017</v>
      </c>
      <c r="R359" s="7">
        <f t="shared" si="189"/>
        <v>51.70347604703017</v>
      </c>
      <c r="S359" s="7" t="e">
        <f>IF(Q359&gt;0,ERFC(Q359),(1+ERF(R359)))</f>
        <v>#NUM!</v>
      </c>
      <c r="T359" s="7">
        <f t="shared" si="190"/>
        <v>1.0432980954919466</v>
      </c>
      <c r="U359" s="7">
        <f t="shared" si="191"/>
        <v>0.6331569519321155</v>
      </c>
      <c r="V359" s="7">
        <f>ERF(T359)</f>
        <v>0.8599073647538391</v>
      </c>
      <c r="W359" s="7">
        <f>ERF(U359)</f>
        <v>0.6294369291874335</v>
      </c>
      <c r="X359" s="7" t="e">
        <f t="shared" si="192"/>
        <v>#NUM!</v>
      </c>
      <c r="Z359" s="7">
        <f t="shared" si="193"/>
        <v>0</v>
      </c>
      <c r="AA359" s="7">
        <f t="shared" si="194"/>
        <v>1</v>
      </c>
      <c r="AB359" s="7">
        <f t="shared" si="195"/>
        <v>-6598.552053291692</v>
      </c>
      <c r="AC359" s="7">
        <f t="shared" si="196"/>
        <v>-52.62866772650308</v>
      </c>
      <c r="AD359" s="51">
        <f t="shared" si="197"/>
        <v>52.62866772650308</v>
      </c>
      <c r="AE359" s="1" t="e">
        <f>IF(AC359&gt;0,ERFC(AC359),(1+ERF(AD359)))</f>
        <v>#NUM!</v>
      </c>
      <c r="AF359" s="1" t="e">
        <f t="shared" si="198"/>
        <v>#DIV/0!</v>
      </c>
      <c r="AG359" s="1" t="e">
        <f t="shared" si="199"/>
        <v>#DIV/0!</v>
      </c>
      <c r="AH359" s="7" t="e">
        <f>ERF(AF359)</f>
        <v>#DIV/0!</v>
      </c>
      <c r="AI359" s="7" t="e">
        <f>ERF(AG359)</f>
        <v>#DIV/0!</v>
      </c>
      <c r="AJ359" s="7" t="e">
        <f t="shared" si="200"/>
        <v>#NUM!</v>
      </c>
      <c r="AL359" s="7">
        <f t="shared" si="201"/>
        <v>833.3333333333334</v>
      </c>
      <c r="AM359" s="7">
        <f t="shared" si="202"/>
        <v>0.0020764283165926375</v>
      </c>
      <c r="AN359" s="7">
        <f t="shared" si="203"/>
        <v>-5598.552053291692</v>
      </c>
      <c r="AO359" s="7">
        <f t="shared" si="204"/>
        <v>-44.65287738621937</v>
      </c>
      <c r="AP359" s="7">
        <f t="shared" si="205"/>
        <v>44.65287738621937</v>
      </c>
      <c r="AQ359" s="51" t="e">
        <f>IF(AO359&gt;0,ERFC(AO359),(1+ERF(AP359)))</f>
        <v>#NUM!</v>
      </c>
      <c r="AR359" s="7">
        <f t="shared" si="206"/>
        <v>0.3553345272593507</v>
      </c>
      <c r="AS359" s="7">
        <f t="shared" si="207"/>
        <v>0.21564548729448568</v>
      </c>
      <c r="AT359" s="7">
        <f>ERF(AR359)</f>
        <v>0.3846974435948048</v>
      </c>
      <c r="AU359" s="7">
        <f>ERF(AS359)</f>
        <v>0.23961006404453</v>
      </c>
      <c r="AV359" s="7" t="e">
        <f t="shared" si="208"/>
        <v>#NUM!</v>
      </c>
      <c r="AW359" s="7" t="e">
        <f t="shared" si="209"/>
        <v>#NUM!</v>
      </c>
      <c r="AX359" s="7" t="e">
        <f t="shared" si="210"/>
        <v>#NUM!</v>
      </c>
      <c r="AY359" s="1">
        <f t="shared" si="211"/>
      </c>
      <c r="AZ359" s="1" t="e">
        <f t="shared" si="212"/>
        <v>#NUM!</v>
      </c>
      <c r="BA359" s="7">
        <f t="shared" si="213"/>
      </c>
      <c r="BB359" t="e">
        <f t="shared" si="214"/>
        <v>#NUM!</v>
      </c>
      <c r="BC359" s="1">
        <f t="shared" si="215"/>
      </c>
      <c r="BD359" s="7">
        <f t="shared" si="216"/>
      </c>
      <c r="BE359" s="7">
        <f t="shared" si="217"/>
      </c>
    </row>
    <row r="360" spans="10:57" ht="12.75">
      <c r="J360" s="7">
        <v>66000</v>
      </c>
      <c r="K360" s="7">
        <f t="shared" si="182"/>
        <v>96.66666666666667</v>
      </c>
      <c r="L360" s="7">
        <f t="shared" si="183"/>
        <v>1.0074125272201055</v>
      </c>
      <c r="M360" s="7">
        <f t="shared" si="184"/>
        <v>-0.007412527220105547</v>
      </c>
      <c r="N360" s="7">
        <f t="shared" si="185"/>
        <v>0.488437236450335</v>
      </c>
      <c r="O360" s="7">
        <f t="shared" si="186"/>
        <v>-6532.922679652696</v>
      </c>
      <c r="P360" s="7">
        <f t="shared" si="187"/>
        <v>125.85706178041819</v>
      </c>
      <c r="Q360" s="7">
        <f t="shared" si="188"/>
        <v>-51.90747811235761</v>
      </c>
      <c r="R360" s="7">
        <f t="shared" si="189"/>
        <v>51.90747811235761</v>
      </c>
      <c r="S360" s="7" t="e">
        <f>IF(Q360&gt;0,ERFC(Q360),(1+ERF(R360)))</f>
        <v>#NUM!</v>
      </c>
      <c r="T360" s="7">
        <f t="shared" si="190"/>
        <v>1.0432980954919466</v>
      </c>
      <c r="U360" s="7">
        <f t="shared" si="191"/>
        <v>0.6331569519321155</v>
      </c>
      <c r="V360" s="7">
        <f>ERF(T360)</f>
        <v>0.8599073647538391</v>
      </c>
      <c r="W360" s="7">
        <f>ERF(U360)</f>
        <v>0.6294369291874335</v>
      </c>
      <c r="X360" s="7" t="e">
        <f t="shared" si="192"/>
        <v>#NUM!</v>
      </c>
      <c r="Z360" s="7">
        <f t="shared" si="193"/>
        <v>0</v>
      </c>
      <c r="AA360" s="7">
        <f t="shared" si="194"/>
        <v>1</v>
      </c>
      <c r="AB360" s="7">
        <f t="shared" si="195"/>
        <v>-6648.922679652696</v>
      </c>
      <c r="AC360" s="7">
        <f t="shared" si="196"/>
        <v>-52.829158615295015</v>
      </c>
      <c r="AD360" s="51">
        <f t="shared" si="197"/>
        <v>52.829158615295015</v>
      </c>
      <c r="AE360" s="1" t="e">
        <f>IF(AC360&gt;0,ERFC(AC360),(1+ERF(AD360)))</f>
        <v>#NUM!</v>
      </c>
      <c r="AF360" s="1" t="e">
        <f t="shared" si="198"/>
        <v>#DIV/0!</v>
      </c>
      <c r="AG360" s="1" t="e">
        <f t="shared" si="199"/>
        <v>#DIV/0!</v>
      </c>
      <c r="AH360" s="7" t="e">
        <f>ERF(AF360)</f>
        <v>#DIV/0!</v>
      </c>
      <c r="AI360" s="7" t="e">
        <f>ERF(AG360)</f>
        <v>#DIV/0!</v>
      </c>
      <c r="AJ360" s="7" t="e">
        <f t="shared" si="200"/>
        <v>#NUM!</v>
      </c>
      <c r="AL360" s="7">
        <f t="shared" si="201"/>
        <v>833.3333333333334</v>
      </c>
      <c r="AM360" s="7">
        <f t="shared" si="202"/>
        <v>0.0020764283165926375</v>
      </c>
      <c r="AN360" s="7">
        <f t="shared" si="203"/>
        <v>-5648.922679652696</v>
      </c>
      <c r="AO360" s="7">
        <f t="shared" si="204"/>
        <v>-44.88363703824841</v>
      </c>
      <c r="AP360" s="7">
        <f t="shared" si="205"/>
        <v>44.88363703824841</v>
      </c>
      <c r="AQ360" s="51" t="e">
        <f>IF(AO360&gt;0,ERFC(AO360),(1+ERF(AP360)))</f>
        <v>#NUM!</v>
      </c>
      <c r="AR360" s="7">
        <f t="shared" si="206"/>
        <v>0.3553345272593507</v>
      </c>
      <c r="AS360" s="7">
        <f t="shared" si="207"/>
        <v>0.21564548729448568</v>
      </c>
      <c r="AT360" s="7">
        <f>ERF(AR360)</f>
        <v>0.3846974435948048</v>
      </c>
      <c r="AU360" s="7">
        <f>ERF(AS360)</f>
        <v>0.23961006404453</v>
      </c>
      <c r="AV360" s="7" t="e">
        <f t="shared" si="208"/>
        <v>#NUM!</v>
      </c>
      <c r="AW360" s="7" t="e">
        <f t="shared" si="209"/>
        <v>#NUM!</v>
      </c>
      <c r="AX360" s="7" t="e">
        <f t="shared" si="210"/>
        <v>#NUM!</v>
      </c>
      <c r="AY360" s="1">
        <f t="shared" si="211"/>
      </c>
      <c r="AZ360" s="1" t="e">
        <f t="shared" si="212"/>
        <v>#NUM!</v>
      </c>
      <c r="BA360" s="7">
        <f t="shared" si="213"/>
      </c>
      <c r="BB360" t="e">
        <f t="shared" si="214"/>
        <v>#NUM!</v>
      </c>
      <c r="BC360" s="1">
        <f t="shared" si="215"/>
      </c>
      <c r="BD360" s="7">
        <f t="shared" si="216"/>
      </c>
      <c r="BE360" s="7">
        <f t="shared" si="217"/>
      </c>
    </row>
    <row r="361" spans="10:57" ht="12.75">
      <c r="J361" s="7">
        <v>66500</v>
      </c>
      <c r="K361" s="7">
        <f t="shared" si="182"/>
        <v>96.66666666666667</v>
      </c>
      <c r="L361" s="7">
        <f t="shared" si="183"/>
        <v>1.0074125272201055</v>
      </c>
      <c r="M361" s="7">
        <f t="shared" si="184"/>
        <v>-0.007412527220105547</v>
      </c>
      <c r="N361" s="7">
        <f t="shared" si="185"/>
        <v>0.488437236450335</v>
      </c>
      <c r="O361" s="7">
        <f t="shared" si="186"/>
        <v>-6583.293306013702</v>
      </c>
      <c r="P361" s="7">
        <f t="shared" si="187"/>
        <v>126.33289357883005</v>
      </c>
      <c r="Q361" s="7">
        <f t="shared" si="188"/>
        <v>-52.110682495416874</v>
      </c>
      <c r="R361" s="7">
        <f t="shared" si="189"/>
        <v>52.110682495416874</v>
      </c>
      <c r="S361" s="7" t="e">
        <f>IF(Q361&gt;0,ERFC(Q361),(1+ERF(R361)))</f>
        <v>#NUM!</v>
      </c>
      <c r="T361" s="7">
        <f t="shared" si="190"/>
        <v>1.0432980954919466</v>
      </c>
      <c r="U361" s="7">
        <f t="shared" si="191"/>
        <v>0.6331569519321155</v>
      </c>
      <c r="V361" s="7">
        <f>ERF(T361)</f>
        <v>0.8599073647538391</v>
      </c>
      <c r="W361" s="7">
        <f>ERF(U361)</f>
        <v>0.6294369291874335</v>
      </c>
      <c r="X361" s="7" t="e">
        <f t="shared" si="192"/>
        <v>#NUM!</v>
      </c>
      <c r="Z361" s="7">
        <f t="shared" si="193"/>
        <v>0</v>
      </c>
      <c r="AA361" s="7">
        <f t="shared" si="194"/>
        <v>1</v>
      </c>
      <c r="AB361" s="7">
        <f t="shared" si="195"/>
        <v>-6699.293306013702</v>
      </c>
      <c r="AC361" s="7">
        <f t="shared" si="196"/>
        <v>-53.028891496365766</v>
      </c>
      <c r="AD361" s="51">
        <f t="shared" si="197"/>
        <v>53.028891496365766</v>
      </c>
      <c r="AE361" s="1" t="e">
        <f>IF(AC361&gt;0,ERFC(AC361),(1+ERF(AD361)))</f>
        <v>#NUM!</v>
      </c>
      <c r="AF361" s="1" t="e">
        <f t="shared" si="198"/>
        <v>#DIV/0!</v>
      </c>
      <c r="AG361" s="1" t="e">
        <f t="shared" si="199"/>
        <v>#DIV/0!</v>
      </c>
      <c r="AH361" s="7" t="e">
        <f>ERF(AF361)</f>
        <v>#DIV/0!</v>
      </c>
      <c r="AI361" s="7" t="e">
        <f>ERF(AG361)</f>
        <v>#DIV/0!</v>
      </c>
      <c r="AJ361" s="7" t="e">
        <f t="shared" si="200"/>
        <v>#NUM!</v>
      </c>
      <c r="AL361" s="7">
        <f t="shared" si="201"/>
        <v>833.3333333333334</v>
      </c>
      <c r="AM361" s="7">
        <f t="shared" si="202"/>
        <v>0.0020764283165926375</v>
      </c>
      <c r="AN361" s="7">
        <f t="shared" si="203"/>
        <v>-5699.293306013702</v>
      </c>
      <c r="AO361" s="7">
        <f t="shared" si="204"/>
        <v>-45.11329666059947</v>
      </c>
      <c r="AP361" s="7">
        <f t="shared" si="205"/>
        <v>45.11329666059947</v>
      </c>
      <c r="AQ361" s="51" t="e">
        <f>IF(AO361&gt;0,ERFC(AO361),(1+ERF(AP361)))</f>
        <v>#NUM!</v>
      </c>
      <c r="AR361" s="7">
        <f t="shared" si="206"/>
        <v>0.3553345272593507</v>
      </c>
      <c r="AS361" s="7">
        <f t="shared" si="207"/>
        <v>0.21564548729448568</v>
      </c>
      <c r="AT361" s="7">
        <f>ERF(AR361)</f>
        <v>0.3846974435948048</v>
      </c>
      <c r="AU361" s="7">
        <f>ERF(AS361)</f>
        <v>0.23961006404453</v>
      </c>
      <c r="AV361" s="7" t="e">
        <f t="shared" si="208"/>
        <v>#NUM!</v>
      </c>
      <c r="AW361" s="7" t="e">
        <f t="shared" si="209"/>
        <v>#NUM!</v>
      </c>
      <c r="AX361" s="7" t="e">
        <f t="shared" si="210"/>
        <v>#NUM!</v>
      </c>
      <c r="AY361" s="1">
        <f t="shared" si="211"/>
      </c>
      <c r="AZ361" s="1" t="e">
        <f t="shared" si="212"/>
        <v>#NUM!</v>
      </c>
      <c r="BA361" s="7">
        <f t="shared" si="213"/>
      </c>
      <c r="BB361" t="e">
        <f t="shared" si="214"/>
        <v>#NUM!</v>
      </c>
      <c r="BC361" s="1">
        <f t="shared" si="215"/>
      </c>
      <c r="BD361" s="7">
        <f t="shared" si="216"/>
      </c>
      <c r="BE361" s="7">
        <f t="shared" si="217"/>
      </c>
    </row>
    <row r="362" spans="10:57" ht="12.75">
      <c r="J362" s="7">
        <v>67000</v>
      </c>
      <c r="K362" s="7">
        <f t="shared" si="182"/>
        <v>96.66666666666667</v>
      </c>
      <c r="L362" s="7">
        <f t="shared" si="183"/>
        <v>1.0074125272201055</v>
      </c>
      <c r="M362" s="7">
        <f t="shared" si="184"/>
        <v>-0.007412527220105547</v>
      </c>
      <c r="N362" s="7">
        <f t="shared" si="185"/>
        <v>0.488437236450335</v>
      </c>
      <c r="O362" s="7">
        <f t="shared" si="186"/>
        <v>-6633.663932374707</v>
      </c>
      <c r="P362" s="7">
        <f t="shared" si="187"/>
        <v>126.80693987317886</v>
      </c>
      <c r="Q362" s="7">
        <f t="shared" si="188"/>
        <v>-52.31309847086534</v>
      </c>
      <c r="R362" s="7">
        <f t="shared" si="189"/>
        <v>52.31309847086534</v>
      </c>
      <c r="S362" s="7" t="e">
        <f>IF(Q362&gt;0,ERFC(Q362),(1+ERF(R362)))</f>
        <v>#NUM!</v>
      </c>
      <c r="T362" s="7">
        <f t="shared" si="190"/>
        <v>1.0432980954919466</v>
      </c>
      <c r="U362" s="7">
        <f t="shared" si="191"/>
        <v>0.6331569519321155</v>
      </c>
      <c r="V362" s="7">
        <f>ERF(T362)</f>
        <v>0.8599073647538391</v>
      </c>
      <c r="W362" s="7">
        <f>ERF(U362)</f>
        <v>0.6294369291874335</v>
      </c>
      <c r="X362" s="7" t="e">
        <f t="shared" si="192"/>
        <v>#NUM!</v>
      </c>
      <c r="Z362" s="7">
        <f t="shared" si="193"/>
        <v>0</v>
      </c>
      <c r="AA362" s="7">
        <f t="shared" si="194"/>
        <v>1</v>
      </c>
      <c r="AB362" s="7">
        <f t="shared" si="195"/>
        <v>-6749.663932374707</v>
      </c>
      <c r="AC362" s="7">
        <f t="shared" si="196"/>
        <v>-53.22787490278628</v>
      </c>
      <c r="AD362" s="51">
        <f t="shared" si="197"/>
        <v>53.22787490278628</v>
      </c>
      <c r="AE362" s="1" t="e">
        <f>IF(AC362&gt;0,ERFC(AC362),(1+ERF(AD362)))</f>
        <v>#NUM!</v>
      </c>
      <c r="AF362" s="1" t="e">
        <f t="shared" si="198"/>
        <v>#DIV/0!</v>
      </c>
      <c r="AG362" s="1" t="e">
        <f t="shared" si="199"/>
        <v>#DIV/0!</v>
      </c>
      <c r="AH362" s="7" t="e">
        <f>ERF(AF362)</f>
        <v>#DIV/0!</v>
      </c>
      <c r="AI362" s="7" t="e">
        <f>ERF(AG362)</f>
        <v>#DIV/0!</v>
      </c>
      <c r="AJ362" s="7" t="e">
        <f t="shared" si="200"/>
        <v>#NUM!</v>
      </c>
      <c r="AL362" s="7">
        <f t="shared" si="201"/>
        <v>833.3333333333334</v>
      </c>
      <c r="AM362" s="7">
        <f t="shared" si="202"/>
        <v>0.0020764283165926375</v>
      </c>
      <c r="AN362" s="7">
        <f t="shared" si="203"/>
        <v>-5749.663932374707</v>
      </c>
      <c r="AO362" s="7">
        <f t="shared" si="204"/>
        <v>-45.341871179329885</v>
      </c>
      <c r="AP362" s="7">
        <f t="shared" si="205"/>
        <v>45.341871179329885</v>
      </c>
      <c r="AQ362" s="51" t="e">
        <f>IF(AO362&gt;0,ERFC(AO362),(1+ERF(AP362)))</f>
        <v>#NUM!</v>
      </c>
      <c r="AR362" s="7">
        <f t="shared" si="206"/>
        <v>0.3553345272593507</v>
      </c>
      <c r="AS362" s="7">
        <f t="shared" si="207"/>
        <v>0.21564548729448568</v>
      </c>
      <c r="AT362" s="7">
        <f>ERF(AR362)</f>
        <v>0.3846974435948048</v>
      </c>
      <c r="AU362" s="7">
        <f>ERF(AS362)</f>
        <v>0.23961006404453</v>
      </c>
      <c r="AV362" s="7" t="e">
        <f t="shared" si="208"/>
        <v>#NUM!</v>
      </c>
      <c r="AW362" s="7" t="e">
        <f t="shared" si="209"/>
        <v>#NUM!</v>
      </c>
      <c r="AX362" s="7" t="e">
        <f t="shared" si="210"/>
        <v>#NUM!</v>
      </c>
      <c r="AY362" s="1">
        <f t="shared" si="211"/>
      </c>
      <c r="AZ362" s="1" t="e">
        <f t="shared" si="212"/>
        <v>#NUM!</v>
      </c>
      <c r="BA362" s="7">
        <f t="shared" si="213"/>
      </c>
      <c r="BB362" t="e">
        <f t="shared" si="214"/>
        <v>#NUM!</v>
      </c>
      <c r="BC362" s="1">
        <f t="shared" si="215"/>
      </c>
      <c r="BD362" s="7">
        <f t="shared" si="216"/>
      </c>
      <c r="BE362" s="7">
        <f t="shared" si="217"/>
      </c>
    </row>
    <row r="363" spans="10:57" ht="12.75">
      <c r="J363" s="7">
        <v>67500</v>
      </c>
      <c r="K363" s="7">
        <f t="shared" si="182"/>
        <v>96.66666666666667</v>
      </c>
      <c r="L363" s="7">
        <f t="shared" si="183"/>
        <v>1.0074125272201055</v>
      </c>
      <c r="M363" s="7">
        <f t="shared" si="184"/>
        <v>-0.007412527220105547</v>
      </c>
      <c r="N363" s="7">
        <f t="shared" si="185"/>
        <v>0.488437236450335</v>
      </c>
      <c r="O363" s="7">
        <f t="shared" si="186"/>
        <v>-6684.034558735712</v>
      </c>
      <c r="P363" s="7">
        <f t="shared" si="187"/>
        <v>127.27922061357856</v>
      </c>
      <c r="Q363" s="7">
        <f t="shared" si="188"/>
        <v>-52.51473513519172</v>
      </c>
      <c r="R363" s="7">
        <f t="shared" si="189"/>
        <v>52.51473513519172</v>
      </c>
      <c r="S363" s="7" t="e">
        <f>IF(Q363&gt;0,ERFC(Q363),(1+ERF(R363)))</f>
        <v>#NUM!</v>
      </c>
      <c r="T363" s="7">
        <f t="shared" si="190"/>
        <v>1.0432980954919466</v>
      </c>
      <c r="U363" s="7">
        <f t="shared" si="191"/>
        <v>0.6331569519321155</v>
      </c>
      <c r="V363" s="7">
        <f>ERF(T363)</f>
        <v>0.8599073647538391</v>
      </c>
      <c r="W363" s="7">
        <f>ERF(U363)</f>
        <v>0.6294369291874335</v>
      </c>
      <c r="X363" s="7" t="e">
        <f t="shared" si="192"/>
        <v>#NUM!</v>
      </c>
      <c r="Z363" s="7">
        <f t="shared" si="193"/>
        <v>0</v>
      </c>
      <c r="AA363" s="7">
        <f t="shared" si="194"/>
        <v>1</v>
      </c>
      <c r="AB363" s="7">
        <f t="shared" si="195"/>
        <v>-6800.034558735712</v>
      </c>
      <c r="AC363" s="7">
        <f t="shared" si="196"/>
        <v>-53.42611720872105</v>
      </c>
      <c r="AD363" s="51">
        <f t="shared" si="197"/>
        <v>53.42611720872105</v>
      </c>
      <c r="AE363" s="1" t="e">
        <f>IF(AC363&gt;0,ERFC(AC363),(1+ERF(AD363)))</f>
        <v>#NUM!</v>
      </c>
      <c r="AF363" s="1" t="e">
        <f t="shared" si="198"/>
        <v>#DIV/0!</v>
      </c>
      <c r="AG363" s="1" t="e">
        <f t="shared" si="199"/>
        <v>#DIV/0!</v>
      </c>
      <c r="AH363" s="7" t="e">
        <f>ERF(AF363)</f>
        <v>#DIV/0!</v>
      </c>
      <c r="AI363" s="7" t="e">
        <f>ERF(AG363)</f>
        <v>#DIV/0!</v>
      </c>
      <c r="AJ363" s="7" t="e">
        <f t="shared" si="200"/>
        <v>#NUM!</v>
      </c>
      <c r="AL363" s="7">
        <f t="shared" si="201"/>
        <v>833.3333333333334</v>
      </c>
      <c r="AM363" s="7">
        <f t="shared" si="202"/>
        <v>0.0020764283165926375</v>
      </c>
      <c r="AN363" s="7">
        <f t="shared" si="203"/>
        <v>-5800.034558735712</v>
      </c>
      <c r="AO363" s="7">
        <f t="shared" si="204"/>
        <v>-45.56937519553719</v>
      </c>
      <c r="AP363" s="7">
        <f t="shared" si="205"/>
        <v>45.56937519553719</v>
      </c>
      <c r="AQ363" s="51" t="e">
        <f>IF(AO363&gt;0,ERFC(AO363),(1+ERF(AP363)))</f>
        <v>#NUM!</v>
      </c>
      <c r="AR363" s="7">
        <f t="shared" si="206"/>
        <v>0.3553345272593507</v>
      </c>
      <c r="AS363" s="7">
        <f t="shared" si="207"/>
        <v>0.21564548729448568</v>
      </c>
      <c r="AT363" s="7">
        <f>ERF(AR363)</f>
        <v>0.3846974435948048</v>
      </c>
      <c r="AU363" s="7">
        <f>ERF(AS363)</f>
        <v>0.23961006404453</v>
      </c>
      <c r="AV363" s="7" t="e">
        <f t="shared" si="208"/>
        <v>#NUM!</v>
      </c>
      <c r="AW363" s="7" t="e">
        <f t="shared" si="209"/>
        <v>#NUM!</v>
      </c>
      <c r="AX363" s="7" t="e">
        <f t="shared" si="210"/>
        <v>#NUM!</v>
      </c>
      <c r="AY363" s="1">
        <f t="shared" si="211"/>
      </c>
      <c r="AZ363" s="1" t="e">
        <f t="shared" si="212"/>
        <v>#NUM!</v>
      </c>
      <c r="BA363" s="7">
        <f t="shared" si="213"/>
      </c>
      <c r="BB363" t="e">
        <f t="shared" si="214"/>
        <v>#NUM!</v>
      </c>
      <c r="BC363" s="1">
        <f t="shared" si="215"/>
      </c>
      <c r="BD363" s="7">
        <f t="shared" si="216"/>
      </c>
      <c r="BE363" s="7">
        <f t="shared" si="217"/>
      </c>
    </row>
    <row r="364" spans="10:57" ht="12.75">
      <c r="J364" s="7">
        <v>68000</v>
      </c>
      <c r="K364" s="7">
        <f t="shared" si="182"/>
        <v>96.66666666666667</v>
      </c>
      <c r="L364" s="7">
        <f t="shared" si="183"/>
        <v>1.0074125272201055</v>
      </c>
      <c r="M364" s="7">
        <f t="shared" si="184"/>
        <v>-0.007412527220105547</v>
      </c>
      <c r="N364" s="7">
        <f t="shared" si="185"/>
        <v>0.488437236450335</v>
      </c>
      <c r="O364" s="7">
        <f t="shared" si="186"/>
        <v>-6734.405185096718</v>
      </c>
      <c r="P364" s="7">
        <f t="shared" si="187"/>
        <v>127.74975538137049</v>
      </c>
      <c r="Q364" s="7">
        <f t="shared" si="188"/>
        <v>-52.71560141146684</v>
      </c>
      <c r="R364" s="7">
        <f t="shared" si="189"/>
        <v>52.71560141146684</v>
      </c>
      <c r="S364" s="7" t="e">
        <f>IF(Q364&gt;0,ERFC(Q364),(1+ERF(R364)))</f>
        <v>#NUM!</v>
      </c>
      <c r="T364" s="7">
        <f t="shared" si="190"/>
        <v>1.0432980954919466</v>
      </c>
      <c r="U364" s="7">
        <f t="shared" si="191"/>
        <v>0.6331569519321155</v>
      </c>
      <c r="V364" s="7">
        <f>ERF(T364)</f>
        <v>0.8599073647538391</v>
      </c>
      <c r="W364" s="7">
        <f>ERF(U364)</f>
        <v>0.6294369291874335</v>
      </c>
      <c r="X364" s="7" t="e">
        <f t="shared" si="192"/>
        <v>#NUM!</v>
      </c>
      <c r="Z364" s="7">
        <f t="shared" si="193"/>
        <v>0</v>
      </c>
      <c r="AA364" s="7">
        <f t="shared" si="194"/>
        <v>1</v>
      </c>
      <c r="AB364" s="7">
        <f t="shared" si="195"/>
        <v>-6850.405185096718</v>
      </c>
      <c r="AC364" s="7">
        <f t="shared" si="196"/>
        <v>-53.62362663354031</v>
      </c>
      <c r="AD364" s="51">
        <f t="shared" si="197"/>
        <v>53.62362663354031</v>
      </c>
      <c r="AE364" s="1" t="e">
        <f>IF(AC364&gt;0,ERFC(AC364),(1+ERF(AD364)))</f>
        <v>#NUM!</v>
      </c>
      <c r="AF364" s="1" t="e">
        <f t="shared" si="198"/>
        <v>#DIV/0!</v>
      </c>
      <c r="AG364" s="1" t="e">
        <f t="shared" si="199"/>
        <v>#DIV/0!</v>
      </c>
      <c r="AH364" s="7" t="e">
        <f>ERF(AF364)</f>
        <v>#DIV/0!</v>
      </c>
      <c r="AI364" s="7" t="e">
        <f>ERF(AG364)</f>
        <v>#DIV/0!</v>
      </c>
      <c r="AJ364" s="7" t="e">
        <f t="shared" si="200"/>
        <v>#NUM!</v>
      </c>
      <c r="AL364" s="7">
        <f t="shared" si="201"/>
        <v>833.3333333333334</v>
      </c>
      <c r="AM364" s="7">
        <f t="shared" si="202"/>
        <v>0.0020764283165926375</v>
      </c>
      <c r="AN364" s="7">
        <f t="shared" si="203"/>
        <v>-5850.405185096718</v>
      </c>
      <c r="AO364" s="7">
        <f t="shared" si="204"/>
        <v>-45.79582299497594</v>
      </c>
      <c r="AP364" s="7">
        <f t="shared" si="205"/>
        <v>45.79582299497594</v>
      </c>
      <c r="AQ364" s="51" t="e">
        <f>IF(AO364&gt;0,ERFC(AO364),(1+ERF(AP364)))</f>
        <v>#NUM!</v>
      </c>
      <c r="AR364" s="7">
        <f t="shared" si="206"/>
        <v>0.3553345272593507</v>
      </c>
      <c r="AS364" s="7">
        <f t="shared" si="207"/>
        <v>0.21564548729448568</v>
      </c>
      <c r="AT364" s="7">
        <f>ERF(AR364)</f>
        <v>0.3846974435948048</v>
      </c>
      <c r="AU364" s="7">
        <f>ERF(AS364)</f>
        <v>0.23961006404453</v>
      </c>
      <c r="AV364" s="7" t="e">
        <f t="shared" si="208"/>
        <v>#NUM!</v>
      </c>
      <c r="AW364" s="7" t="e">
        <f t="shared" si="209"/>
        <v>#NUM!</v>
      </c>
      <c r="AX364" s="7" t="e">
        <f t="shared" si="210"/>
        <v>#NUM!</v>
      </c>
      <c r="AY364" s="1">
        <f t="shared" si="211"/>
      </c>
      <c r="AZ364" s="1" t="e">
        <f t="shared" si="212"/>
        <v>#NUM!</v>
      </c>
      <c r="BA364" s="7">
        <f t="shared" si="213"/>
      </c>
      <c r="BB364" t="e">
        <f t="shared" si="214"/>
        <v>#NUM!</v>
      </c>
      <c r="BC364" s="1">
        <f t="shared" si="215"/>
      </c>
      <c r="BD364" s="7">
        <f t="shared" si="216"/>
      </c>
      <c r="BE364" s="7">
        <f t="shared" si="217"/>
      </c>
    </row>
    <row r="365" spans="10:57" ht="12.75">
      <c r="J365" s="7">
        <v>68500</v>
      </c>
      <c r="K365" s="7">
        <f t="shared" si="182"/>
        <v>96.66666666666667</v>
      </c>
      <c r="L365" s="7">
        <f t="shared" si="183"/>
        <v>1.0074125272201055</v>
      </c>
      <c r="M365" s="7">
        <f t="shared" si="184"/>
        <v>-0.007412527220105547</v>
      </c>
      <c r="N365" s="7">
        <f t="shared" si="185"/>
        <v>0.488437236450335</v>
      </c>
      <c r="O365" s="7">
        <f t="shared" si="186"/>
        <v>-6784.775811457723</v>
      </c>
      <c r="P365" s="7">
        <f t="shared" si="187"/>
        <v>128.21856339859684</v>
      </c>
      <c r="Q365" s="7">
        <f t="shared" si="188"/>
        <v>-52.915706053933</v>
      </c>
      <c r="R365" s="7">
        <f t="shared" si="189"/>
        <v>52.915706053933</v>
      </c>
      <c r="S365" s="7" t="e">
        <f>IF(Q365&gt;0,ERFC(Q365),(1+ERF(R365)))</f>
        <v>#NUM!</v>
      </c>
      <c r="T365" s="7">
        <f t="shared" si="190"/>
        <v>1.0432980954919466</v>
      </c>
      <c r="U365" s="7">
        <f t="shared" si="191"/>
        <v>0.6331569519321155</v>
      </c>
      <c r="V365" s="7">
        <f>ERF(T365)</f>
        <v>0.8599073647538391</v>
      </c>
      <c r="W365" s="7">
        <f>ERF(U365)</f>
        <v>0.6294369291874335</v>
      </c>
      <c r="X365" s="7" t="e">
        <f t="shared" si="192"/>
        <v>#NUM!</v>
      </c>
      <c r="Z365" s="7">
        <f t="shared" si="193"/>
        <v>0</v>
      </c>
      <c r="AA365" s="7">
        <f t="shared" si="194"/>
        <v>1</v>
      </c>
      <c r="AB365" s="7">
        <f t="shared" si="195"/>
        <v>-6900.775811457723</v>
      </c>
      <c r="AC365" s="7">
        <f t="shared" si="196"/>
        <v>-53.82041124579658</v>
      </c>
      <c r="AD365" s="51">
        <f t="shared" si="197"/>
        <v>53.82041124579658</v>
      </c>
      <c r="AE365" s="1" t="e">
        <f>IF(AC365&gt;0,ERFC(AC365),(1+ERF(AD365)))</f>
        <v>#NUM!</v>
      </c>
      <c r="AF365" s="1" t="e">
        <f t="shared" si="198"/>
        <v>#DIV/0!</v>
      </c>
      <c r="AG365" s="1" t="e">
        <f t="shared" si="199"/>
        <v>#DIV/0!</v>
      </c>
      <c r="AH365" s="7" t="e">
        <f>ERF(AF365)</f>
        <v>#DIV/0!</v>
      </c>
      <c r="AI365" s="7" t="e">
        <f>ERF(AG365)</f>
        <v>#DIV/0!</v>
      </c>
      <c r="AJ365" s="7" t="e">
        <f t="shared" si="200"/>
        <v>#NUM!</v>
      </c>
      <c r="AL365" s="7">
        <f t="shared" si="201"/>
        <v>833.3333333333334</v>
      </c>
      <c r="AM365" s="7">
        <f t="shared" si="202"/>
        <v>0.0020764283165926375</v>
      </c>
      <c r="AN365" s="7">
        <f t="shared" si="203"/>
        <v>-5900.775811457723</v>
      </c>
      <c r="AO365" s="7">
        <f t="shared" si="204"/>
        <v>-46.02122855731745</v>
      </c>
      <c r="AP365" s="7">
        <f t="shared" si="205"/>
        <v>46.02122855731745</v>
      </c>
      <c r="AQ365" s="51" t="e">
        <f>IF(AO365&gt;0,ERFC(AO365),(1+ERF(AP365)))</f>
        <v>#NUM!</v>
      </c>
      <c r="AR365" s="7">
        <f t="shared" si="206"/>
        <v>0.3553345272593507</v>
      </c>
      <c r="AS365" s="7">
        <f t="shared" si="207"/>
        <v>0.21564548729448568</v>
      </c>
      <c r="AT365" s="7">
        <f>ERF(AR365)</f>
        <v>0.3846974435948048</v>
      </c>
      <c r="AU365" s="7">
        <f>ERF(AS365)</f>
        <v>0.23961006404453</v>
      </c>
      <c r="AV365" s="7" t="e">
        <f t="shared" si="208"/>
        <v>#NUM!</v>
      </c>
      <c r="AW365" s="7" t="e">
        <f t="shared" si="209"/>
        <v>#NUM!</v>
      </c>
      <c r="AX365" s="7" t="e">
        <f t="shared" si="210"/>
        <v>#NUM!</v>
      </c>
      <c r="AY365" s="1">
        <f t="shared" si="211"/>
      </c>
      <c r="AZ365" s="1" t="e">
        <f t="shared" si="212"/>
        <v>#NUM!</v>
      </c>
      <c r="BA365" s="7">
        <f t="shared" si="213"/>
      </c>
      <c r="BB365" t="e">
        <f t="shared" si="214"/>
        <v>#NUM!</v>
      </c>
      <c r="BC365" s="1">
        <f t="shared" si="215"/>
      </c>
      <c r="BD365" s="7">
        <f t="shared" si="216"/>
      </c>
      <c r="BE365" s="7">
        <f t="shared" si="217"/>
      </c>
    </row>
    <row r="366" spans="10:57" ht="12.75">
      <c r="J366" s="7">
        <v>69000</v>
      </c>
      <c r="K366" s="7">
        <f t="shared" si="182"/>
        <v>96.66666666666667</v>
      </c>
      <c r="L366" s="7">
        <f t="shared" si="183"/>
        <v>1.0074125272201055</v>
      </c>
      <c r="M366" s="7">
        <f t="shared" si="184"/>
        <v>-0.007412527220105547</v>
      </c>
      <c r="N366" s="7">
        <f t="shared" si="185"/>
        <v>0.488437236450335</v>
      </c>
      <c r="O366" s="7">
        <f t="shared" si="186"/>
        <v>-6835.146437818728</v>
      </c>
      <c r="P366" s="7">
        <f t="shared" si="187"/>
        <v>128.6856635371633</v>
      </c>
      <c r="Q366" s="7">
        <f t="shared" si="188"/>
        <v>-53.11505765243848</v>
      </c>
      <c r="R366" s="7">
        <f t="shared" si="189"/>
        <v>53.11505765243848</v>
      </c>
      <c r="S366" s="7" t="e">
        <f>IF(Q366&gt;0,ERFC(Q366),(1+ERF(R366)))</f>
        <v>#NUM!</v>
      </c>
      <c r="T366" s="7">
        <f t="shared" si="190"/>
        <v>1.0432980954919466</v>
      </c>
      <c r="U366" s="7">
        <f t="shared" si="191"/>
        <v>0.6331569519321155</v>
      </c>
      <c r="V366" s="7">
        <f>ERF(T366)</f>
        <v>0.8599073647538391</v>
      </c>
      <c r="W366" s="7">
        <f>ERF(U366)</f>
        <v>0.6294369291874335</v>
      </c>
      <c r="X366" s="7" t="e">
        <f t="shared" si="192"/>
        <v>#NUM!</v>
      </c>
      <c r="Z366" s="7">
        <f t="shared" si="193"/>
        <v>0</v>
      </c>
      <c r="AA366" s="7">
        <f t="shared" si="194"/>
        <v>1</v>
      </c>
      <c r="AB366" s="7">
        <f t="shared" si="195"/>
        <v>-6951.146437818728</v>
      </c>
      <c r="AC366" s="7">
        <f t="shared" si="196"/>
        <v>-54.01647896707078</v>
      </c>
      <c r="AD366" s="51">
        <f t="shared" si="197"/>
        <v>54.01647896707078</v>
      </c>
      <c r="AE366" s="1" t="e">
        <f>IF(AC366&gt;0,ERFC(AC366),(1+ERF(AD366)))</f>
        <v>#NUM!</v>
      </c>
      <c r="AF366" s="1" t="e">
        <f t="shared" si="198"/>
        <v>#DIV/0!</v>
      </c>
      <c r="AG366" s="1" t="e">
        <f t="shared" si="199"/>
        <v>#DIV/0!</v>
      </c>
      <c r="AH366" s="7" t="e">
        <f>ERF(AF366)</f>
        <v>#DIV/0!</v>
      </c>
      <c r="AI366" s="7" t="e">
        <f>ERF(AG366)</f>
        <v>#DIV/0!</v>
      </c>
      <c r="AJ366" s="7" t="e">
        <f t="shared" si="200"/>
        <v>#NUM!</v>
      </c>
      <c r="AL366" s="7">
        <f t="shared" si="201"/>
        <v>833.3333333333334</v>
      </c>
      <c r="AM366" s="7">
        <f t="shared" si="202"/>
        <v>0.0020764283165926375</v>
      </c>
      <c r="AN366" s="7">
        <f t="shared" si="203"/>
        <v>-5951.146437818728</v>
      </c>
      <c r="AO366" s="7">
        <f t="shared" si="204"/>
        <v>-46.24560556506817</v>
      </c>
      <c r="AP366" s="7">
        <f t="shared" si="205"/>
        <v>46.24560556506817</v>
      </c>
      <c r="AQ366" s="51" t="e">
        <f>IF(AO366&gt;0,ERFC(AO366),(1+ERF(AP366)))</f>
        <v>#NUM!</v>
      </c>
      <c r="AR366" s="7">
        <f t="shared" si="206"/>
        <v>0.3553345272593507</v>
      </c>
      <c r="AS366" s="7">
        <f t="shared" si="207"/>
        <v>0.21564548729448568</v>
      </c>
      <c r="AT366" s="7">
        <f>ERF(AR366)</f>
        <v>0.3846974435948048</v>
      </c>
      <c r="AU366" s="7">
        <f>ERF(AS366)</f>
        <v>0.23961006404453</v>
      </c>
      <c r="AV366" s="7" t="e">
        <f t="shared" si="208"/>
        <v>#NUM!</v>
      </c>
      <c r="AW366" s="7" t="e">
        <f t="shared" si="209"/>
        <v>#NUM!</v>
      </c>
      <c r="AX366" s="7" t="e">
        <f t="shared" si="210"/>
        <v>#NUM!</v>
      </c>
      <c r="AY366" s="1">
        <f t="shared" si="211"/>
      </c>
      <c r="AZ366" s="1" t="e">
        <f t="shared" si="212"/>
        <v>#NUM!</v>
      </c>
      <c r="BA366" s="7">
        <f t="shared" si="213"/>
      </c>
      <c r="BB366" t="e">
        <f t="shared" si="214"/>
        <v>#NUM!</v>
      </c>
      <c r="BC366" s="1">
        <f t="shared" si="215"/>
      </c>
      <c r="BD366" s="7">
        <f t="shared" si="216"/>
      </c>
      <c r="BE366" s="7">
        <f t="shared" si="217"/>
      </c>
    </row>
    <row r="367" spans="10:57" ht="12.75">
      <c r="J367" s="7">
        <v>69500</v>
      </c>
      <c r="K367" s="7">
        <f t="shared" si="182"/>
        <v>96.66666666666667</v>
      </c>
      <c r="L367" s="7">
        <f t="shared" si="183"/>
        <v>1.0074125272201055</v>
      </c>
      <c r="M367" s="7">
        <f t="shared" si="184"/>
        <v>-0.007412527220105547</v>
      </c>
      <c r="N367" s="7">
        <f t="shared" si="185"/>
        <v>0.488437236450335</v>
      </c>
      <c r="O367" s="7">
        <f t="shared" si="186"/>
        <v>-6885.517064179733</v>
      </c>
      <c r="P367" s="7">
        <f t="shared" si="187"/>
        <v>129.15107432770353</v>
      </c>
      <c r="Q367" s="7">
        <f t="shared" si="188"/>
        <v>-53.31366463672348</v>
      </c>
      <c r="R367" s="7">
        <f t="shared" si="189"/>
        <v>53.31366463672348</v>
      </c>
      <c r="S367" s="7" t="e">
        <f>IF(Q367&gt;0,ERFC(Q367),(1+ERF(R367)))</f>
        <v>#NUM!</v>
      </c>
      <c r="T367" s="7">
        <f t="shared" si="190"/>
        <v>1.0432980954919466</v>
      </c>
      <c r="U367" s="7">
        <f t="shared" si="191"/>
        <v>0.6331569519321155</v>
      </c>
      <c r="V367" s="7">
        <f>ERF(T367)</f>
        <v>0.8599073647538391</v>
      </c>
      <c r="W367" s="7">
        <f>ERF(U367)</f>
        <v>0.6294369291874335</v>
      </c>
      <c r="X367" s="7" t="e">
        <f t="shared" si="192"/>
        <v>#NUM!</v>
      </c>
      <c r="Z367" s="7">
        <f t="shared" si="193"/>
        <v>0</v>
      </c>
      <c r="AA367" s="7">
        <f t="shared" si="194"/>
        <v>1</v>
      </c>
      <c r="AB367" s="7">
        <f t="shared" si="195"/>
        <v>-7001.517064179733</v>
      </c>
      <c r="AC367" s="7">
        <f t="shared" si="196"/>
        <v>-54.21183757569312</v>
      </c>
      <c r="AD367" s="51">
        <f t="shared" si="197"/>
        <v>54.21183757569312</v>
      </c>
      <c r="AE367" s="1" t="e">
        <f>IF(AC367&gt;0,ERFC(AC367),(1+ERF(AD367)))</f>
        <v>#NUM!</v>
      </c>
      <c r="AF367" s="1" t="e">
        <f t="shared" si="198"/>
        <v>#DIV/0!</v>
      </c>
      <c r="AG367" s="1" t="e">
        <f t="shared" si="199"/>
        <v>#DIV/0!</v>
      </c>
      <c r="AH367" s="7" t="e">
        <f>ERF(AF367)</f>
        <v>#DIV/0!</v>
      </c>
      <c r="AI367" s="7" t="e">
        <f>ERF(AG367)</f>
        <v>#DIV/0!</v>
      </c>
      <c r="AJ367" s="7" t="e">
        <f t="shared" si="200"/>
        <v>#NUM!</v>
      </c>
      <c r="AL367" s="7">
        <f t="shared" si="201"/>
        <v>833.3333333333334</v>
      </c>
      <c r="AM367" s="7">
        <f t="shared" si="202"/>
        <v>0.0020764283165926375</v>
      </c>
      <c r="AN367" s="7">
        <f t="shared" si="203"/>
        <v>-6001.517064179733</v>
      </c>
      <c r="AO367" s="7">
        <f t="shared" si="204"/>
        <v>-46.46896741216173</v>
      </c>
      <c r="AP367" s="7">
        <f t="shared" si="205"/>
        <v>46.46896741216173</v>
      </c>
      <c r="AQ367" s="51" t="e">
        <f>IF(AO367&gt;0,ERFC(AO367),(1+ERF(AP367)))</f>
        <v>#NUM!</v>
      </c>
      <c r="AR367" s="7">
        <f t="shared" si="206"/>
        <v>0.3553345272593507</v>
      </c>
      <c r="AS367" s="7">
        <f t="shared" si="207"/>
        <v>0.21564548729448568</v>
      </c>
      <c r="AT367" s="7">
        <f>ERF(AR367)</f>
        <v>0.3846974435948048</v>
      </c>
      <c r="AU367" s="7">
        <f>ERF(AS367)</f>
        <v>0.23961006404453</v>
      </c>
      <c r="AV367" s="7" t="e">
        <f t="shared" si="208"/>
        <v>#NUM!</v>
      </c>
      <c r="AW367" s="7" t="e">
        <f t="shared" si="209"/>
        <v>#NUM!</v>
      </c>
      <c r="AX367" s="7" t="e">
        <f t="shared" si="210"/>
        <v>#NUM!</v>
      </c>
      <c r="AY367" s="1">
        <f t="shared" si="211"/>
      </c>
      <c r="AZ367" s="1" t="e">
        <f t="shared" si="212"/>
        <v>#NUM!</v>
      </c>
      <c r="BA367" s="7">
        <f t="shared" si="213"/>
      </c>
      <c r="BB367" t="e">
        <f t="shared" si="214"/>
        <v>#NUM!</v>
      </c>
      <c r="BC367" s="1">
        <f t="shared" si="215"/>
      </c>
      <c r="BD367" s="7">
        <f t="shared" si="216"/>
      </c>
      <c r="BE367" s="7">
        <f t="shared" si="217"/>
      </c>
    </row>
    <row r="368" spans="10:57" ht="12.75">
      <c r="J368" s="7">
        <v>70000</v>
      </c>
      <c r="K368" s="7">
        <f t="shared" si="182"/>
        <v>96.66666666666667</v>
      </c>
      <c r="L368" s="7">
        <f t="shared" si="183"/>
        <v>1.0074125272201055</v>
      </c>
      <c r="M368" s="7">
        <f t="shared" si="184"/>
        <v>-0.007412527220105547</v>
      </c>
      <c r="N368" s="7">
        <f t="shared" si="185"/>
        <v>0.488437236450335</v>
      </c>
      <c r="O368" s="7">
        <f t="shared" si="186"/>
        <v>-6935.887690540739</v>
      </c>
      <c r="P368" s="7">
        <f t="shared" si="187"/>
        <v>129.6148139681572</v>
      </c>
      <c r="Q368" s="7">
        <f t="shared" si="188"/>
        <v>-53.511535280563656</v>
      </c>
      <c r="R368" s="7">
        <f t="shared" si="189"/>
        <v>53.511535280563656</v>
      </c>
      <c r="S368" s="7" t="e">
        <f>IF(Q368&gt;0,ERFC(Q368),(1+ERF(R368)))</f>
        <v>#NUM!</v>
      </c>
      <c r="T368" s="7">
        <f t="shared" si="190"/>
        <v>1.0432980954919466</v>
      </c>
      <c r="U368" s="7">
        <f t="shared" si="191"/>
        <v>0.6331569519321155</v>
      </c>
      <c r="V368" s="7">
        <f>ERF(T368)</f>
        <v>0.8599073647538391</v>
      </c>
      <c r="W368" s="7">
        <f>ERF(U368)</f>
        <v>0.6294369291874335</v>
      </c>
      <c r="X368" s="7" t="e">
        <f t="shared" si="192"/>
        <v>#NUM!</v>
      </c>
      <c r="Z368" s="7">
        <f t="shared" si="193"/>
        <v>0</v>
      </c>
      <c r="AA368" s="7">
        <f t="shared" si="194"/>
        <v>1</v>
      </c>
      <c r="AB368" s="7">
        <f t="shared" si="195"/>
        <v>-7051.887690540739</v>
      </c>
      <c r="AC368" s="7">
        <f t="shared" si="196"/>
        <v>-54.40649471034379</v>
      </c>
      <c r="AD368" s="51">
        <f t="shared" si="197"/>
        <v>54.40649471034379</v>
      </c>
      <c r="AE368" s="1" t="e">
        <f>IF(AC368&gt;0,ERFC(AC368),(1+ERF(AD368)))</f>
        <v>#NUM!</v>
      </c>
      <c r="AF368" s="1" t="e">
        <f t="shared" si="198"/>
        <v>#DIV/0!</v>
      </c>
      <c r="AG368" s="1" t="e">
        <f t="shared" si="199"/>
        <v>#DIV/0!</v>
      </c>
      <c r="AH368" s="7" t="e">
        <f>ERF(AF368)</f>
        <v>#DIV/0!</v>
      </c>
      <c r="AI368" s="7" t="e">
        <f>ERF(AG368)</f>
        <v>#DIV/0!</v>
      </c>
      <c r="AJ368" s="7" t="e">
        <f t="shared" si="200"/>
        <v>#NUM!</v>
      </c>
      <c r="AL368" s="7">
        <f t="shared" si="201"/>
        <v>833.3333333333334</v>
      </c>
      <c r="AM368" s="7">
        <f t="shared" si="202"/>
        <v>0.0020764283165926375</v>
      </c>
      <c r="AN368" s="7">
        <f t="shared" si="203"/>
        <v>-6051.887690540739</v>
      </c>
      <c r="AO368" s="7">
        <f t="shared" si="204"/>
        <v>-46.691327212239194</v>
      </c>
      <c r="AP368" s="7">
        <f t="shared" si="205"/>
        <v>46.691327212239194</v>
      </c>
      <c r="AQ368" s="51" t="e">
        <f>IF(AO368&gt;0,ERFC(AO368),(1+ERF(AP368)))</f>
        <v>#NUM!</v>
      </c>
      <c r="AR368" s="7">
        <f t="shared" si="206"/>
        <v>0.3553345272593507</v>
      </c>
      <c r="AS368" s="7">
        <f t="shared" si="207"/>
        <v>0.21564548729448568</v>
      </c>
      <c r="AT368" s="7">
        <f>ERF(AR368)</f>
        <v>0.3846974435948048</v>
      </c>
      <c r="AU368" s="7">
        <f>ERF(AS368)</f>
        <v>0.23961006404453</v>
      </c>
      <c r="AV368" s="7" t="e">
        <f t="shared" si="208"/>
        <v>#NUM!</v>
      </c>
      <c r="AW368" s="7" t="e">
        <f t="shared" si="209"/>
        <v>#NUM!</v>
      </c>
      <c r="AX368" s="7" t="e">
        <f t="shared" si="210"/>
        <v>#NUM!</v>
      </c>
      <c r="AY368" s="1">
        <f t="shared" si="211"/>
      </c>
      <c r="AZ368" s="1" t="e">
        <f t="shared" si="212"/>
        <v>#NUM!</v>
      </c>
      <c r="BA368" s="7">
        <f t="shared" si="213"/>
      </c>
      <c r="BB368" t="e">
        <f t="shared" si="214"/>
        <v>#NUM!</v>
      </c>
      <c r="BC368" s="1">
        <f t="shared" si="215"/>
      </c>
      <c r="BD368" s="7">
        <f t="shared" si="216"/>
      </c>
      <c r="BE368" s="7">
        <f t="shared" si="217"/>
      </c>
    </row>
  </sheetData>
  <printOptions/>
  <pageMargins left="0" right="0" top="0" bottom="0" header="0.5" footer="0.5"/>
  <pageSetup horizontalDpi="600" verticalDpi="600" orientation="landscape" pageOrder="overThenDown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C4" sqref="C4"/>
    </sheetView>
  </sheetViews>
  <sheetFormatPr defaultColWidth="9.140625" defaultRowHeight="12.75"/>
  <cols>
    <col min="1" max="1" width="37.140625" style="0" customWidth="1"/>
    <col min="2" max="2" width="33.57421875" style="4" customWidth="1"/>
    <col min="3" max="3" width="12.421875" style="5" customWidth="1"/>
  </cols>
  <sheetData>
    <row r="1" spans="1:4" ht="15.75">
      <c r="A1" s="6" t="s">
        <v>29</v>
      </c>
      <c r="D1" s="1" t="s">
        <v>34</v>
      </c>
    </row>
    <row r="2" spans="1:4" ht="15.75">
      <c r="A2" t="s">
        <v>30</v>
      </c>
      <c r="B2" s="3" t="s">
        <v>22</v>
      </c>
      <c r="C2" s="8">
        <v>10</v>
      </c>
      <c r="D2" s="1" t="s">
        <v>40</v>
      </c>
    </row>
    <row r="3" spans="1:4" ht="15.75">
      <c r="A3" t="s">
        <v>33</v>
      </c>
      <c r="B3" s="4" t="s">
        <v>23</v>
      </c>
      <c r="C3" s="8">
        <v>92</v>
      </c>
      <c r="D3" s="1"/>
    </row>
    <row r="4" spans="2:4" ht="15.75">
      <c r="B4" s="4" t="s">
        <v>26</v>
      </c>
      <c r="C4" s="9">
        <f>(COS(C2*PI()/180))</f>
        <v>0.984807753012208</v>
      </c>
      <c r="D4" s="1"/>
    </row>
    <row r="5" spans="2:4" ht="18.75">
      <c r="B5" s="4" t="s">
        <v>24</v>
      </c>
      <c r="C5" s="9">
        <f>(COS(C2*PI()/180))^2</f>
        <v>0.9698463103929541</v>
      </c>
      <c r="D5" s="1"/>
    </row>
    <row r="6" spans="2:4" ht="18.75">
      <c r="B6" s="5" t="s">
        <v>25</v>
      </c>
      <c r="C6" s="9">
        <f>(SIN(C2*PI()/180))^2</f>
        <v>0.030153689607045803</v>
      </c>
      <c r="D6" s="1"/>
    </row>
    <row r="7" spans="1:4" ht="15.75">
      <c r="A7" t="s">
        <v>31</v>
      </c>
      <c r="B7" s="5" t="s">
        <v>27</v>
      </c>
      <c r="C7" s="10">
        <v>0.33</v>
      </c>
      <c r="D7" s="1" t="s">
        <v>39</v>
      </c>
    </row>
    <row r="8" spans="2:3" ht="15">
      <c r="B8" s="5" t="s">
        <v>28</v>
      </c>
      <c r="C8" s="9">
        <f>1/(C7)^2</f>
        <v>9.182736455463727</v>
      </c>
    </row>
    <row r="9" spans="1:3" ht="63.75" customHeight="1">
      <c r="A9" t="s">
        <v>32</v>
      </c>
      <c r="C9" s="11">
        <f>(C5*C3+C8*C3*C6)/C4</f>
        <v>116.46948514457397</v>
      </c>
    </row>
    <row r="11" ht="58.5" customHeight="1"/>
  </sheetData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8633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LARWQCB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Gregg Kwey</dc:creator>
  <cp:keywords/>
  <dc:description/>
  <cp:lastModifiedBy>ghost model PC</cp:lastModifiedBy>
  <cp:lastPrinted>2001-05-03T17:39:18Z</cp:lastPrinted>
  <dcterms:created xsi:type="dcterms:W3CDTF">1999-06-04T17:38:09Z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